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ti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ellt\OneDrive - Occupational Health Clinics for Ontario Workers Inc\Desktop\"/>
    </mc:Choice>
  </mc:AlternateContent>
  <xr:revisionPtr revIDLastSave="0" documentId="13_ncr:1_{D0C9EC81-9658-4112-BC1F-EC02D22DDC7E}" xr6:coauthVersionLast="47" xr6:coauthVersionMax="47" xr10:uidLastSave="{00000000-0000-0000-0000-000000000000}"/>
  <bookViews>
    <workbookView xWindow="-120" yWindow="-120" windowWidth="29040" windowHeight="15840" xr2:uid="{8619AF89-CFEC-460F-902B-B8ED8A75E85E}"/>
  </bookViews>
  <sheets>
    <sheet name="main page" sheetId="7" r:id="rId1"/>
    <sheet name="data" sheetId="8" state="hidden" r:id="rId2"/>
    <sheet name="Sheet1" sheetId="9" state="hidden" r:id="rId3"/>
    <sheet name="Female at Birth" sheetId="11" r:id="rId4"/>
    <sheet name="Sheet2" sheetId="10" state="hidden" r:id="rId5"/>
    <sheet name="Male at Birth" sheetId="5" r:id="rId6"/>
  </sheets>
  <definedNames>
    <definedName name="_xlnm._FilterDatabase" localSheetId="5" hidden="1">'Male at Birth'!$C$30:$C$51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2" i="9" l="1"/>
  <c r="AG11" i="9"/>
  <c r="AE14" i="9"/>
  <c r="AD14" i="9"/>
  <c r="AC14" i="9"/>
  <c r="Z14" i="9"/>
  <c r="Y14" i="9"/>
  <c r="X14" i="9"/>
  <c r="W14" i="9"/>
  <c r="E18" i="9"/>
  <c r="E17" i="9"/>
  <c r="Q3" i="9"/>
  <c r="R10" i="9" l="1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Y46" i="10" l="1"/>
  <c r="H61" i="8" l="1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2" i="8"/>
  <c r="D5" i="8" l="1"/>
  <c r="C5" i="8"/>
  <c r="D3" i="8"/>
  <c r="C3" i="8"/>
</calcChain>
</file>

<file path=xl/sharedStrings.xml><?xml version="1.0" encoding="utf-8"?>
<sst xmlns="http://schemas.openxmlformats.org/spreadsheetml/2006/main" count="113" uniqueCount="66">
  <si>
    <t>Height</t>
  </si>
  <si>
    <t>inches</t>
  </si>
  <si>
    <t>cm</t>
  </si>
  <si>
    <t>Hand length</t>
  </si>
  <si>
    <t>Handlength</t>
  </si>
  <si>
    <t>handbreadth</t>
  </si>
  <si>
    <t>mens</t>
  </si>
  <si>
    <t>size</t>
  </si>
  <si>
    <t>XS</t>
  </si>
  <si>
    <t xml:space="preserve">S </t>
  </si>
  <si>
    <t>M</t>
  </si>
  <si>
    <t>L</t>
  </si>
  <si>
    <t>XL</t>
  </si>
  <si>
    <t>XXL</t>
  </si>
  <si>
    <t>7.5-8</t>
  </si>
  <si>
    <t>8.5-9</t>
  </si>
  <si>
    <t>9.5-10</t>
  </si>
  <si>
    <t>10.5-11</t>
  </si>
  <si>
    <t>11.5-12</t>
  </si>
  <si>
    <t>womens</t>
  </si>
  <si>
    <t>Height (mm)</t>
  </si>
  <si>
    <t>handcircumference</t>
  </si>
  <si>
    <t>Hand Length</t>
  </si>
  <si>
    <t>hand cicrcim</t>
  </si>
  <si>
    <t>hand circum</t>
  </si>
  <si>
    <t>handlength</t>
  </si>
  <si>
    <t>7.5-8.5</t>
  </si>
  <si>
    <t>8.5-9.5</t>
  </si>
  <si>
    <t>9.5-10.5</t>
  </si>
  <si>
    <t>6.5-7</t>
  </si>
  <si>
    <t>7-7.5</t>
  </si>
  <si>
    <t>8-8.5</t>
  </si>
  <si>
    <t>6-7</t>
  </si>
  <si>
    <t>7-8</t>
  </si>
  <si>
    <t>8-9</t>
  </si>
  <si>
    <t>9-10</t>
  </si>
  <si>
    <t>10-11</t>
  </si>
  <si>
    <t>11-12</t>
  </si>
  <si>
    <t>6-6.5</t>
  </si>
  <si>
    <t>10-10.5</t>
  </si>
  <si>
    <t>11-11.5</t>
  </si>
  <si>
    <t>9-9.5</t>
  </si>
  <si>
    <t>5.5-6.5</t>
  </si>
  <si>
    <t>6.5-7.5</t>
  </si>
  <si>
    <t>7.05-8.5</t>
  </si>
  <si>
    <t>7.6-8.5</t>
  </si>
  <si>
    <t>8.6-9.5</t>
  </si>
  <si>
    <t>9.6-10.5</t>
  </si>
  <si>
    <t>10.6-11.5</t>
  </si>
  <si>
    <t>10.6-11</t>
  </si>
  <si>
    <t>11.6-12</t>
  </si>
  <si>
    <t>7.6-8</t>
  </si>
  <si>
    <t>8.6-9</t>
  </si>
  <si>
    <t>9.6-10</t>
  </si>
  <si>
    <t>7.1-7.5</t>
  </si>
  <si>
    <t xml:space="preserve"> </t>
  </si>
  <si>
    <t>8.1-9</t>
  </si>
  <si>
    <t>7.1-8</t>
  </si>
  <si>
    <t>9.1-10</t>
  </si>
  <si>
    <t>10.1-11</t>
  </si>
  <si>
    <t>&gt;11.1</t>
  </si>
  <si>
    <t>&lt;6</t>
  </si>
  <si>
    <t>6.1-6.5</t>
  </si>
  <si>
    <t>6.6-7.5</t>
  </si>
  <si>
    <t>8.1-8.5</t>
  </si>
  <si>
    <t>&gt;8.6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</si>
</sst>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A36AA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wrapText="1"/>
      <protection hidden="1"/>
    </xf>
    <xf numFmtId="1" fontId="2" fillId="0" borderId="0" xfId="0" applyNumberFormat="1" applyFont="1" applyAlignment="1" applyProtection="1">
      <alignment horizont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3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1" fontId="2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wrapText="1"/>
      <protection hidden="1"/>
    </xf>
    <xf numFmtId="1" fontId="2" fillId="0" borderId="0" xfId="0" applyNumberFormat="1" applyFont="1" applyAlignment="1" applyProtection="1">
      <alignment horizont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1" fontId="0" fillId="2" borderId="0" xfId="0" applyNumberFormat="1" applyFill="1"/>
    <xf numFmtId="164" fontId="0" fillId="0" borderId="0" xfId="0" applyNumberFormat="1"/>
    <xf numFmtId="164" fontId="0" fillId="3" borderId="0" xfId="0" applyNumberFormat="1" applyFill="1"/>
    <xf numFmtId="1" fontId="0" fillId="3" borderId="0" xfId="0" applyNumberFormat="1" applyFill="1"/>
    <xf numFmtId="1" fontId="0" fillId="0" borderId="0" xfId="0" applyNumberFormat="1"/>
    <xf numFmtId="164" fontId="0" fillId="3" borderId="0" xfId="0" applyNumberFormat="1" applyFill="1" applyAlignment="1">
      <alignment horizontal="left" indent="1"/>
    </xf>
    <xf numFmtId="165" fontId="0" fillId="0" borderId="0" xfId="0" applyNumberFormat="1"/>
    <xf numFmtId="1" fontId="0" fillId="4" borderId="0" xfId="0" applyNumberFormat="1" applyFill="1"/>
    <xf numFmtId="2" fontId="0" fillId="0" borderId="0" xfId="0" applyNumberFormat="1"/>
    <xf numFmtId="166" fontId="0" fillId="0" borderId="0" xfId="0" applyNumberFormat="1" applyAlignment="1">
      <alignment horizontal="left" indent="3"/>
    </xf>
    <xf numFmtId="164" fontId="0" fillId="0" borderId="0" xfId="0" applyNumberFormat="1" applyAlignment="1">
      <alignment horizontal="left" indent="5"/>
    </xf>
    <xf numFmtId="0" fontId="1" fillId="0" borderId="0" xfId="0" applyFont="1"/>
    <xf numFmtId="164" fontId="0" fillId="0" borderId="0" xfId="0" applyNumberFormat="1" applyFont="1"/>
    <xf numFmtId="16" fontId="0" fillId="0" borderId="0" xfId="0" quotePrefix="1" applyNumberFormat="1"/>
    <xf numFmtId="0" fontId="0" fillId="0" borderId="0" xfId="0" quotePrefix="1" applyNumberFormat="1"/>
    <xf numFmtId="1" fontId="0" fillId="0" borderId="0" xfId="0" quotePrefix="1" applyNumberFormat="1"/>
    <xf numFmtId="0" fontId="0" fillId="0" borderId="0" xfId="0" quotePrefix="1"/>
    <xf numFmtId="2" fontId="0" fillId="3" borderId="0" xfId="0" applyNumberFormat="1" applyFill="1"/>
    <xf numFmtId="164" fontId="0" fillId="5" borderId="0" xfId="0" applyNumberFormat="1" applyFill="1"/>
    <xf numFmtId="164" fontId="0" fillId="5" borderId="0" xfId="0" quotePrefix="1" applyNumberFormat="1" applyFill="1"/>
    <xf numFmtId="1" fontId="0" fillId="5" borderId="0" xfId="0" applyNumberFormat="1" applyFill="1"/>
    <xf numFmtId="0" fontId="3" fillId="0" borderId="0" xfId="0" applyFont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5426"/>
      <color rgb="FF23C794"/>
      <color rgb="FF70AD47"/>
      <color rgb="FF975151"/>
      <color rgb="FF86988D"/>
      <color rgb="FF385723"/>
      <color rgb="FFED7D31"/>
      <color rgb="FFBA36AA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Female at Birth'!A1"/><Relationship Id="rId2" Type="http://schemas.openxmlformats.org/officeDocument/2006/relationships/image" Target="../media/image1.png"/><Relationship Id="rId1" Type="http://schemas.openxmlformats.org/officeDocument/2006/relationships/hyperlink" Target="#'Male at Birth'!A1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tif"/><Relationship Id="rId2" Type="http://schemas.openxmlformats.org/officeDocument/2006/relationships/image" Target="../media/image5.emf"/><Relationship Id="rId1" Type="http://schemas.openxmlformats.org/officeDocument/2006/relationships/image" Target="../media/image4.t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tif"/><Relationship Id="rId1" Type="http://schemas.openxmlformats.org/officeDocument/2006/relationships/image" Target="../media/image4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367394</xdr:colOff>
      <xdr:row>16</xdr:row>
      <xdr:rowOff>108856</xdr:rowOff>
    </xdr:from>
    <xdr:to>
      <xdr:col>2</xdr:col>
      <xdr:colOff>449037</xdr:colOff>
      <xdr:row>26</xdr:row>
      <xdr:rowOff>120649</xdr:rowOff>
    </xdr:to>
    <xdr:pic>
      <xdr:nvPicPr>
        <xdr:cNvPr id="17" name="Picture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5C7BD-03DF-4F88-A38D-96DBFA583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715" y="3714749"/>
          <a:ext cx="693964" cy="1916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421822</xdr:colOff>
      <xdr:row>16</xdr:row>
      <xdr:rowOff>137171</xdr:rowOff>
    </xdr:from>
    <xdr:to>
      <xdr:col>7</xdr:col>
      <xdr:colOff>462643</xdr:colOff>
      <xdr:row>26</xdr:row>
      <xdr:rowOff>158773</xdr:rowOff>
    </xdr:to>
    <xdr:pic>
      <xdr:nvPicPr>
        <xdr:cNvPr id="18" name="Picture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63011AC-926A-4276-AB2D-C71D272BD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1" y="3743064"/>
          <a:ext cx="653142" cy="19266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584266</xdr:colOff>
      <xdr:row>6</xdr:row>
      <xdr:rowOff>149678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CE4EB72-C15F-4401-A3FB-F003B0893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6938802" cy="1292678"/>
        </a:xfrm>
        <a:prstGeom prst="rect">
          <a:avLst/>
        </a:prstGeom>
      </xdr:spPr>
    </xdr:pic>
    <xdr:clientData/>
  </xdr:twoCellAnchor>
  <xdr:twoCellAnchor>
    <xdr:from>
      <xdr:col>0</xdr:col>
      <xdr:colOff>235323</xdr:colOff>
      <xdr:row>6</xdr:row>
      <xdr:rowOff>44824</xdr:rowOff>
    </xdr:from>
    <xdr:to>
      <xdr:col>12</xdr:col>
      <xdr:colOff>63313</xdr:colOff>
      <xdr:row>13</xdr:row>
      <xdr:rowOff>159124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C665EC40-F192-4907-9A12-AFEC63AFA7D5}"/>
            </a:ext>
          </a:extLst>
        </xdr:cNvPr>
        <xdr:cNvSpPr txBox="1"/>
      </xdr:nvSpPr>
      <xdr:spPr>
        <a:xfrm>
          <a:off x="235323" y="1187824"/>
          <a:ext cx="7324725" cy="1447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Wearing the proper sized gloves is an important step to preventing injuries.  </a:t>
          </a:r>
        </a:p>
        <a:p>
          <a:endParaRPr lang="en-CA" sz="12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CA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</a:t>
          </a:r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oorly fitting gloves can increase the amount of force required by the muscles,</a:t>
          </a:r>
          <a:r>
            <a:rPr lang="en-CA" sz="12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cause pressure on the hands, limit dexterity, increase perspiration, and reduce productivity. </a:t>
          </a:r>
        </a:p>
        <a:p>
          <a:endParaRPr lang="en-CA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CA" sz="1200">
              <a:latin typeface="Arial" panose="020B0604020202020204" pitchFamily="34" charset="0"/>
              <a:cs typeface="Arial" panose="020B0604020202020204" pitchFamily="34" charset="0"/>
            </a:rPr>
            <a:t>The “one-size-fits all” approach to gloves doesn’t work when you’re dealing with a physically diverse work force. </a:t>
          </a:r>
          <a:endParaRPr lang="en-CA" sz="12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219634</xdr:colOff>
      <xdr:row>13</xdr:row>
      <xdr:rowOff>163607</xdr:rowOff>
    </xdr:from>
    <xdr:to>
      <xdr:col>12</xdr:col>
      <xdr:colOff>47624</xdr:colOff>
      <xdr:row>17</xdr:row>
      <xdr:rowOff>11206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7138A4E3-D75A-42FC-9F23-2BBCC1D4F265}"/>
            </a:ext>
          </a:extLst>
        </xdr:cNvPr>
        <xdr:cNvSpPr txBox="1"/>
      </xdr:nvSpPr>
      <xdr:spPr>
        <a:xfrm>
          <a:off x="219634" y="2640107"/>
          <a:ext cx="7324725" cy="9121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 begin using the tool, you must first select your gender at birth.  </a:t>
          </a:r>
        </a:p>
        <a:p>
          <a:endParaRPr lang="en-CA" sz="1200" b="1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CA" sz="12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Gender is based upon the gender of the subject at birth.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838200</xdr:colOff>
      <xdr:row>0</xdr:row>
      <xdr:rowOff>0</xdr:rowOff>
    </xdr:from>
    <xdr:to>
      <xdr:col>10</xdr:col>
      <xdr:colOff>1128432</xdr:colOff>
      <xdr:row>12</xdr:row>
      <xdr:rowOff>398593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9115AF64-6638-4EED-8ED7-72BC213C34A8}"/>
            </a:ext>
          </a:extLst>
        </xdr:cNvPr>
        <xdr:cNvGrpSpPr>
          <a:grpSpLocks noChangeAspect="1"/>
        </xdr:cNvGrpSpPr>
      </xdr:nvGrpSpPr>
      <xdr:grpSpPr>
        <a:xfrm>
          <a:off x="7724775" y="0"/>
          <a:ext cx="3776382" cy="3522793"/>
          <a:chOff x="8325972" y="0"/>
          <a:chExt cx="3776382" cy="3281306"/>
        </a:xfrm>
      </xdr:grpSpPr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DBF5C68F-4008-4091-8A76-C6B0BC315F1D}"/>
              </a:ext>
            </a:extLst>
          </xdr:cNvPr>
          <xdr:cNvGrpSpPr/>
        </xdr:nvGrpSpPr>
        <xdr:grpSpPr>
          <a:xfrm>
            <a:off x="8325972" y="0"/>
            <a:ext cx="2454086" cy="3281306"/>
            <a:chOff x="10600767" y="0"/>
            <a:chExt cx="2454086" cy="3281306"/>
          </a:xfrm>
        </xdr:grpSpPr>
        <xdr:sp macro="" textlink="">
          <xdr:nvSpPr>
            <xdr:cNvPr id="12" name="Arrow: Curved Up 11">
              <a:extLst>
                <a:ext uri="{FF2B5EF4-FFF2-40B4-BE49-F238E27FC236}">
                  <a16:creationId xmlns:a16="http://schemas.microsoft.com/office/drawing/2014/main" id="{C78820BF-6BC2-4636-BB1B-7C7B18177159}"/>
                </a:ext>
              </a:extLst>
            </xdr:cNvPr>
            <xdr:cNvSpPr/>
          </xdr:nvSpPr>
          <xdr:spPr>
            <a:xfrm flipH="1" flipV="1">
              <a:off x="11172264" y="1093693"/>
              <a:ext cx="1474694" cy="468000"/>
            </a:xfrm>
            <a:prstGeom prst="curvedUpArrow">
              <a:avLst/>
            </a:prstGeom>
            <a:solidFill>
              <a:srgbClr val="7030A0"/>
            </a:solidFill>
            <a:ln>
              <a:solidFill>
                <a:srgbClr val="7030A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CA" sz="1100">
                <a:solidFill>
                  <a:schemeClr val="tx1"/>
                </a:solidFill>
              </a:endParaRPr>
            </a:p>
          </xdr:txBody>
        </xdr:sp>
        <xdr:pic>
          <xdr:nvPicPr>
            <xdr:cNvPr id="13" name="Picture 12">
              <a:extLst>
                <a:ext uri="{FF2B5EF4-FFF2-40B4-BE49-F238E27FC236}">
                  <a16:creationId xmlns:a16="http://schemas.microsoft.com/office/drawing/2014/main" id="{B295CD26-8E29-4707-BC91-D198E8DE9AA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0600767" y="0"/>
              <a:ext cx="2454086" cy="3281306"/>
            </a:xfrm>
            <a:prstGeom prst="rect">
              <a:avLst/>
            </a:prstGeom>
          </xdr:spPr>
        </xdr:pic>
        <xdr:sp macro="" textlink="">
          <xdr:nvSpPr>
            <xdr:cNvPr id="14" name="Arrow: Curved Up 13">
              <a:extLst>
                <a:ext uri="{FF2B5EF4-FFF2-40B4-BE49-F238E27FC236}">
                  <a16:creationId xmlns:a16="http://schemas.microsoft.com/office/drawing/2014/main" id="{6698D858-9717-4BE0-807E-779A808174CB}"/>
                </a:ext>
              </a:extLst>
            </xdr:cNvPr>
            <xdr:cNvSpPr/>
          </xdr:nvSpPr>
          <xdr:spPr>
            <a:xfrm>
              <a:off x="11273119" y="1580029"/>
              <a:ext cx="1445558" cy="470649"/>
            </a:xfrm>
            <a:prstGeom prst="curvedUpArrow">
              <a:avLst/>
            </a:prstGeom>
            <a:solidFill>
              <a:srgbClr val="7030A0"/>
            </a:solidFill>
            <a:ln>
              <a:solidFill>
                <a:srgbClr val="7030A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CA" sz="1100">
                <a:solidFill>
                  <a:schemeClr val="tx1"/>
                </a:solidFill>
              </a:endParaRPr>
            </a:p>
          </xdr:txBody>
        </xdr:sp>
      </xdr:grpSp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DBCCE5F9-427E-4858-8891-C6E15293E57D}"/>
              </a:ext>
            </a:extLst>
          </xdr:cNvPr>
          <xdr:cNvGrpSpPr/>
        </xdr:nvGrpSpPr>
        <xdr:grpSpPr>
          <a:xfrm>
            <a:off x="9562693" y="100854"/>
            <a:ext cx="2539661" cy="2711823"/>
            <a:chOff x="9786811" y="415636"/>
            <a:chExt cx="2539661" cy="2841843"/>
          </a:xfrm>
        </xdr:grpSpPr>
        <xdr:cxnSp macro="">
          <xdr:nvCxnSpPr>
            <xdr:cNvPr id="9" name="Straight Arrow Connector 8">
              <a:extLst>
                <a:ext uri="{FF2B5EF4-FFF2-40B4-BE49-F238E27FC236}">
                  <a16:creationId xmlns:a16="http://schemas.microsoft.com/office/drawing/2014/main" id="{7E140B4E-7F80-4A11-A960-A83972A66FE7}"/>
                </a:ext>
              </a:extLst>
            </xdr:cNvPr>
            <xdr:cNvCxnSpPr/>
          </xdr:nvCxnSpPr>
          <xdr:spPr>
            <a:xfrm>
              <a:off x="9828009" y="415636"/>
              <a:ext cx="0" cy="2841843"/>
            </a:xfrm>
            <a:prstGeom prst="straightConnector1">
              <a:avLst/>
            </a:prstGeom>
            <a:ln w="38100">
              <a:solidFill>
                <a:srgbClr val="005426"/>
              </a:solidFill>
              <a:headEnd type="arrow" w="med" len="med"/>
              <a:tailEnd type="arrow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8B3D9A25-7B0F-4602-8752-074ADC67ABD4}"/>
                </a:ext>
              </a:extLst>
            </xdr:cNvPr>
            <xdr:cNvSpPr txBox="1"/>
          </xdr:nvSpPr>
          <xdr:spPr>
            <a:xfrm>
              <a:off x="9786811" y="2522734"/>
              <a:ext cx="1148094" cy="35043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CA" sz="1200" b="1">
                  <a:solidFill>
                    <a:srgbClr val="005426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Hand Length</a:t>
              </a:r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D64BEF09-94E4-4F9E-8B37-5BB28E3FC5E1}"/>
                </a:ext>
              </a:extLst>
            </xdr:cNvPr>
            <xdr:cNvSpPr txBox="1"/>
          </xdr:nvSpPr>
          <xdr:spPr>
            <a:xfrm>
              <a:off x="10622769" y="1778662"/>
              <a:ext cx="1703703" cy="5863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CA" sz="1200" b="1">
                  <a:solidFill>
                    <a:srgbClr val="7030A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Hand </a:t>
              </a:r>
            </a:p>
            <a:p>
              <a:r>
                <a:rPr lang="en-CA" sz="1200" b="1">
                  <a:solidFill>
                    <a:srgbClr val="7030A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Circumference</a:t>
              </a:r>
            </a:p>
          </xdr:txBody>
        </xdr:sp>
      </xdr:grpSp>
    </xdr:grpSp>
    <xdr:clientData/>
  </xdr:twoCellAnchor>
  <xdr:twoCellAnchor editAs="oneCell">
    <xdr:from>
      <xdr:col>10</xdr:col>
      <xdr:colOff>704849</xdr:colOff>
      <xdr:row>1</xdr:row>
      <xdr:rowOff>28574</xdr:rowOff>
    </xdr:from>
    <xdr:to>
      <xdr:col>18</xdr:col>
      <xdr:colOff>197699</xdr:colOff>
      <xdr:row>11</xdr:row>
      <xdr:rowOff>737849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3B4B44A4-ACE3-4F18-8DCA-51ACD5A4912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7574" y="219074"/>
          <a:ext cx="6408000" cy="27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19050</xdr:rowOff>
    </xdr:from>
    <xdr:to>
      <xdr:col>7</xdr:col>
      <xdr:colOff>1044186</xdr:colOff>
      <xdr:row>13</xdr:row>
      <xdr:rowOff>134711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2C493C21-D026-4EFD-AD19-3E65B2EF830D}"/>
            </a:ext>
          </a:extLst>
        </xdr:cNvPr>
        <xdr:cNvGrpSpPr/>
      </xdr:nvGrpSpPr>
      <xdr:grpSpPr>
        <a:xfrm>
          <a:off x="0" y="19050"/>
          <a:ext cx="7930761" cy="5068661"/>
          <a:chOff x="0" y="122464"/>
          <a:chExt cx="7930761" cy="5068661"/>
        </a:xfrm>
      </xdr:grpSpPr>
      <xdr:grpSp>
        <xdr:nvGrpSpPr>
          <xdr:cNvPr id="30" name="Group 29">
            <a:extLst>
              <a:ext uri="{FF2B5EF4-FFF2-40B4-BE49-F238E27FC236}">
                <a16:creationId xmlns:a16="http://schemas.microsoft.com/office/drawing/2014/main" id="{D3CF6D17-E640-439A-8219-3F79418A1914}"/>
              </a:ext>
            </a:extLst>
          </xdr:cNvPr>
          <xdr:cNvGrpSpPr/>
        </xdr:nvGrpSpPr>
        <xdr:grpSpPr>
          <a:xfrm>
            <a:off x="0" y="122464"/>
            <a:ext cx="7930761" cy="1446664"/>
            <a:chOff x="0" y="0"/>
            <a:chExt cx="7915793" cy="1476600"/>
          </a:xfrm>
        </xdr:grpSpPr>
        <xdr:sp macro="" textlink="">
          <xdr:nvSpPr>
            <xdr:cNvPr id="35" name="Rectangle 34">
              <a:extLst>
                <a:ext uri="{FF2B5EF4-FFF2-40B4-BE49-F238E27FC236}">
                  <a16:creationId xmlns:a16="http://schemas.microsoft.com/office/drawing/2014/main" id="{74050534-052D-44F4-9EA0-6FB4B70D7FBD}"/>
                </a:ext>
              </a:extLst>
            </xdr:cNvPr>
            <xdr:cNvSpPr/>
          </xdr:nvSpPr>
          <xdr:spPr>
            <a:xfrm>
              <a:off x="0" y="654381"/>
              <a:ext cx="7915793" cy="822219"/>
            </a:xfrm>
            <a:prstGeom prst="rect">
              <a:avLst/>
            </a:prstGeom>
            <a:noFill/>
          </xdr:spPr>
          <xdr:txBody>
            <a:bodyPr wrap="square" lIns="91440" tIns="45720" rIns="91440" bIns="45720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4400" b="1" cap="none" spc="0">
                  <a:ln w="12700">
                    <a:solidFill>
                      <a:schemeClr val="accent1">
                        <a:lumMod val="75000"/>
                      </a:schemeClr>
                    </a:solidFill>
                    <a:prstDash val="solid"/>
                  </a:ln>
                  <a:solidFill>
                    <a:schemeClr val="accent1">
                      <a:lumMod val="75000"/>
                    </a:schemeClr>
                  </a:solidFill>
                  <a:effectLst/>
                </a:rPr>
                <a:t>Glove Size Calculator</a:t>
              </a:r>
            </a:p>
          </xdr:txBody>
        </xdr:sp>
        <xdr:pic>
          <xdr:nvPicPr>
            <xdr:cNvPr id="36" name="Picture 35">
              <a:extLst>
                <a:ext uri="{FF2B5EF4-FFF2-40B4-BE49-F238E27FC236}">
                  <a16:creationId xmlns:a16="http://schemas.microsoft.com/office/drawing/2014/main" id="{A555EE48-6E39-4166-9955-10570E6E9E73}"/>
                </a:ext>
              </a:extLst>
            </xdr:cNvPr>
            <xdr:cNvPicPr>
              <a:picLocks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68286" y="0"/>
              <a:ext cx="3954407" cy="865910"/>
            </a:xfrm>
            <a:prstGeom prst="rect">
              <a:avLst/>
            </a:prstGeom>
          </xdr:spPr>
        </xdr:pic>
      </xdr:grpSp>
      <xdr:grpSp>
        <xdr:nvGrpSpPr>
          <xdr:cNvPr id="31" name="Group 30">
            <a:extLst>
              <a:ext uri="{FF2B5EF4-FFF2-40B4-BE49-F238E27FC236}">
                <a16:creationId xmlns:a16="http://schemas.microsoft.com/office/drawing/2014/main" id="{E381B17C-E324-4E15-B030-B2D45150003E}"/>
              </a:ext>
            </a:extLst>
          </xdr:cNvPr>
          <xdr:cNvGrpSpPr/>
        </xdr:nvGrpSpPr>
        <xdr:grpSpPr>
          <a:xfrm>
            <a:off x="304800" y="1447800"/>
            <a:ext cx="7257149" cy="3743325"/>
            <a:chOff x="304800" y="1447800"/>
            <a:chExt cx="7257149" cy="3743325"/>
          </a:xfrm>
        </xdr:grpSpPr>
        <xdr:sp macro="" textlink="">
          <xdr:nvSpPr>
            <xdr:cNvPr id="32" name="TextBox 31">
              <a:extLst>
                <a:ext uri="{FF2B5EF4-FFF2-40B4-BE49-F238E27FC236}">
                  <a16:creationId xmlns:a16="http://schemas.microsoft.com/office/drawing/2014/main" id="{326D4762-BE47-4DA7-B1D4-C8F393E67B30}"/>
                </a:ext>
              </a:extLst>
            </xdr:cNvPr>
            <xdr:cNvSpPr txBox="1"/>
          </xdr:nvSpPr>
          <xdr:spPr>
            <a:xfrm>
              <a:off x="342900" y="1447800"/>
              <a:ext cx="7200000" cy="11430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CA" sz="1400" b="1" i="0" u="none" strike="noStrike">
                  <a:solidFill>
                    <a:schemeClr val="tx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Steps</a:t>
              </a:r>
              <a:r>
                <a:rPr lang="en-CA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</a:p>
            <a:p>
              <a:r>
                <a:rPr lang="en-CA" sz="1200" b="1">
                  <a:latin typeface="Arial" panose="020B0604020202020204" pitchFamily="34" charset="0"/>
                  <a:cs typeface="Arial" panose="020B0604020202020204" pitchFamily="34" charset="0"/>
                </a:rPr>
                <a:t>1) Measure Hand Length</a:t>
              </a:r>
            </a:p>
            <a:p>
              <a:pPr marL="628650" lvl="1" indent="-171450">
                <a:buFont typeface="Arial" panose="020B0604020202020204" pitchFamily="34" charset="0"/>
                <a:buChar char="•"/>
              </a:pPr>
              <a:r>
                <a:rPr lang="en-CA" sz="1200">
                  <a:latin typeface="Arial" panose="020B0604020202020204" pitchFamily="34" charset="0"/>
                  <a:cs typeface="Arial" panose="020B0604020202020204" pitchFamily="34" charset="0"/>
                </a:rPr>
                <a:t>Rest your hand on a flat surface.</a:t>
              </a:r>
            </a:p>
            <a:p>
              <a:pPr marL="628650" lvl="1" indent="-171450">
                <a:buFont typeface="Arial" panose="020B0604020202020204" pitchFamily="34" charset="0"/>
                <a:buChar char="•"/>
              </a:pPr>
              <a:r>
                <a:rPr lang="en-CA" sz="1200">
                  <a:latin typeface="Arial" panose="020B0604020202020204" pitchFamily="34" charset="0"/>
                  <a:cs typeface="Arial" panose="020B0604020202020204" pitchFamily="34" charset="0"/>
                </a:rPr>
                <a:t>Measure from the tip of the longest finger to the crease under the palm with a metal or cloth measuring tape.</a:t>
              </a:r>
            </a:p>
            <a:p>
              <a:pPr marL="628650" lvl="1" indent="-171450">
                <a:buFont typeface="Arial" panose="020B0604020202020204" pitchFamily="34" charset="0"/>
                <a:buChar char="•"/>
              </a:pPr>
              <a:r>
                <a:rPr lang="en-CA" sz="1200">
                  <a:latin typeface="Arial" panose="020B0604020202020204" pitchFamily="34" charset="0"/>
                  <a:cs typeface="Arial" panose="020B0604020202020204" pitchFamily="34" charset="0"/>
                </a:rPr>
                <a:t>Record the measurement</a:t>
              </a:r>
            </a:p>
          </xdr:txBody>
        </xdr:sp>
        <xdr:sp macro="" textlink="">
          <xdr:nvSpPr>
            <xdr:cNvPr id="33" name="TextBox 32">
              <a:extLst>
                <a:ext uri="{FF2B5EF4-FFF2-40B4-BE49-F238E27FC236}">
                  <a16:creationId xmlns:a16="http://schemas.microsoft.com/office/drawing/2014/main" id="{C7EF8D04-3019-4C66-858D-4E2895E823E4}"/>
                </a:ext>
              </a:extLst>
            </xdr:cNvPr>
            <xdr:cNvSpPr txBox="1"/>
          </xdr:nvSpPr>
          <xdr:spPr>
            <a:xfrm>
              <a:off x="361949" y="2400300"/>
              <a:ext cx="7200000" cy="17240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CA" sz="1200" b="1">
                  <a:latin typeface="Arial" panose="020B0604020202020204" pitchFamily="34" charset="0"/>
                  <a:cs typeface="Arial" panose="020B0604020202020204" pitchFamily="34" charset="0"/>
                </a:rPr>
                <a:t>2) Measure Hand Circumference</a:t>
              </a:r>
            </a:p>
            <a:p>
              <a:pPr marL="628650" lvl="1" indent="-171450">
                <a:buFont typeface="Arial" panose="020B0604020202020204" pitchFamily="34" charset="0"/>
                <a:buChar char="•"/>
              </a:pPr>
              <a:r>
                <a:rPr lang="en-CA" sz="1200" b="0">
                  <a:latin typeface="Arial" panose="020B0604020202020204" pitchFamily="34" charset="0"/>
                  <a:cs typeface="Arial" panose="020B0604020202020204" pitchFamily="34" charset="0"/>
                </a:rPr>
                <a:t>Use a cloth measuring tape. </a:t>
              </a:r>
            </a:p>
            <a:p>
              <a:pPr marL="628650" lvl="1" indent="-171450">
                <a:buFont typeface="Arial" panose="020B0604020202020204" pitchFamily="34" charset="0"/>
                <a:buChar char="•"/>
              </a:pPr>
              <a:r>
                <a:rPr lang="en-CA" sz="1200" b="0">
                  <a:latin typeface="Arial" panose="020B0604020202020204" pitchFamily="34" charset="0"/>
                  <a:cs typeface="Arial" panose="020B0604020202020204" pitchFamily="34" charset="0"/>
                </a:rPr>
                <a:t>Measure on your dominant hand.</a:t>
              </a:r>
            </a:p>
            <a:p>
              <a:pPr marL="628650" lvl="1" indent="-171450">
                <a:buFont typeface="Arial" panose="020B0604020202020204" pitchFamily="34" charset="0"/>
                <a:buChar char="•"/>
              </a:pPr>
              <a:r>
                <a:rPr lang="en-CA" sz="1200" b="0">
                  <a:latin typeface="Arial" panose="020B0604020202020204" pitchFamily="34" charset="0"/>
                  <a:cs typeface="Arial" panose="020B0604020202020204" pitchFamily="34" charset="0"/>
                </a:rPr>
                <a:t>Place the beginning of the measuring tape (at 0 in.) just above the inside of your thumb, in the crevice between your thumb and index finger.	</a:t>
              </a:r>
            </a:p>
            <a:p>
              <a:pPr marL="628650" lvl="1" indent="-171450">
                <a:buFont typeface="Arial" panose="020B0604020202020204" pitchFamily="34" charset="0"/>
                <a:buChar char="•"/>
              </a:pPr>
              <a:r>
                <a:rPr lang="en-CA" sz="1200" b="0">
                  <a:latin typeface="Arial" panose="020B0604020202020204" pitchFamily="34" charset="0"/>
                  <a:cs typeface="Arial" panose="020B0604020202020204" pitchFamily="34" charset="0"/>
                </a:rPr>
                <a:t>Wrap the measuring tape all the way around your palm (from its starting point above your thumb to the outside of your pinky finger and back again).</a:t>
              </a:r>
            </a:p>
            <a:p>
              <a:pPr marL="628650" lvl="1" indent="-171450">
                <a:buFont typeface="Arial" panose="020B0604020202020204" pitchFamily="34" charset="0"/>
                <a:buChar char="•"/>
              </a:pPr>
              <a:r>
                <a:rPr lang="en-CA" sz="1200" b="0">
                  <a:latin typeface="Arial" panose="020B0604020202020204" pitchFamily="34" charset="0"/>
                  <a:cs typeface="Arial" panose="020B0604020202020204" pitchFamily="34" charset="0"/>
                </a:rPr>
                <a:t>Check where the measuring tape overlaps itself at the starting point.</a:t>
              </a:r>
            </a:p>
            <a:p>
              <a:pPr marL="628650" lvl="1" indent="-171450">
                <a:buFont typeface="Arial" panose="020B0604020202020204" pitchFamily="34" charset="0"/>
                <a:buChar char="•"/>
              </a:pPr>
              <a:r>
                <a:rPr lang="en-CA" sz="1200" b="0">
                  <a:latin typeface="Arial" panose="020B0604020202020204" pitchFamily="34" charset="0"/>
                  <a:cs typeface="Arial" panose="020B0604020202020204" pitchFamily="34" charset="0"/>
                </a:rPr>
                <a:t>Record the measurement. </a:t>
              </a:r>
            </a:p>
          </xdr:txBody>
        </xdr:sp>
        <xdr:sp macro="" textlink="">
          <xdr:nvSpPr>
            <xdr:cNvPr id="34" name="TextBox 33">
              <a:extLst>
                <a:ext uri="{FF2B5EF4-FFF2-40B4-BE49-F238E27FC236}">
                  <a16:creationId xmlns:a16="http://schemas.microsoft.com/office/drawing/2014/main" id="{B21F0D9A-9658-4E94-9DDF-A80C47FADAFA}"/>
                </a:ext>
              </a:extLst>
            </xdr:cNvPr>
            <xdr:cNvSpPr txBox="1"/>
          </xdr:nvSpPr>
          <xdr:spPr>
            <a:xfrm>
              <a:off x="304800" y="4114800"/>
              <a:ext cx="7236000" cy="10763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CA" sz="1200" b="1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3) Largest Value</a:t>
              </a:r>
            </a:p>
            <a:p>
              <a:pPr marL="628650" lvl="1" indent="-171450">
                <a:buFont typeface="Arial" panose="020B0604020202020204" pitchFamily="34" charset="0"/>
                <a:buChar char="•"/>
              </a:pPr>
              <a:r>
                <a:rPr lang="en-CA" sz="12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The largest of the two measurements is the value you will use.</a:t>
              </a:r>
              <a:r>
                <a:rPr lang="en-CA" sz="120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</a:p>
            <a:p>
              <a:endParaRPr lang="en-CA" sz="1200" b="0" i="0" u="none" strike="noStrike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en-CA" sz="1200" b="1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4) Compare the table </a:t>
              </a:r>
            </a:p>
            <a:p>
              <a:pPr marL="628650" lvl="1" indent="-171450">
                <a:buFont typeface="Arial" panose="020B0604020202020204" pitchFamily="34" charset="0"/>
                <a:buChar char="•"/>
              </a:pPr>
              <a:r>
                <a:rPr lang="en-CA" sz="12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Compare the measurement to the table on the right to determine your ideal glove size.</a:t>
              </a:r>
              <a:r>
                <a:rPr lang="en-CA" sz="120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:endParaRPr lang="en-CA" sz="1200" b="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659467</xdr:colOff>
      <xdr:row>0</xdr:row>
      <xdr:rowOff>0</xdr:rowOff>
    </xdr:from>
    <xdr:to>
      <xdr:col>10</xdr:col>
      <xdr:colOff>949699</xdr:colOff>
      <xdr:row>12</xdr:row>
      <xdr:rowOff>416522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DCC5B53C-3C37-489F-A7B1-58307142D046}"/>
            </a:ext>
          </a:extLst>
        </xdr:cNvPr>
        <xdr:cNvGrpSpPr/>
      </xdr:nvGrpSpPr>
      <xdr:grpSpPr>
        <a:xfrm>
          <a:off x="7546042" y="0"/>
          <a:ext cx="3776382" cy="3521672"/>
          <a:chOff x="8325972" y="0"/>
          <a:chExt cx="3776382" cy="3281306"/>
        </a:xfrm>
      </xdr:grpSpPr>
      <xdr:grpSp>
        <xdr:nvGrpSpPr>
          <xdr:cNvPr id="16" name="Group 15">
            <a:extLst>
              <a:ext uri="{FF2B5EF4-FFF2-40B4-BE49-F238E27FC236}">
                <a16:creationId xmlns:a16="http://schemas.microsoft.com/office/drawing/2014/main" id="{4D25EB8F-B443-4793-9DFE-96358A74F9DA}"/>
              </a:ext>
            </a:extLst>
          </xdr:cNvPr>
          <xdr:cNvGrpSpPr/>
        </xdr:nvGrpSpPr>
        <xdr:grpSpPr>
          <a:xfrm>
            <a:off x="8325972" y="0"/>
            <a:ext cx="2454086" cy="3281306"/>
            <a:chOff x="10600767" y="0"/>
            <a:chExt cx="2454086" cy="3281306"/>
          </a:xfrm>
        </xdr:grpSpPr>
        <xdr:sp macro="" textlink="">
          <xdr:nvSpPr>
            <xdr:cNvPr id="21" name="Arrow: Curved Up 20">
              <a:extLst>
                <a:ext uri="{FF2B5EF4-FFF2-40B4-BE49-F238E27FC236}">
                  <a16:creationId xmlns:a16="http://schemas.microsoft.com/office/drawing/2014/main" id="{C992659D-FDAF-474B-ADE9-BCCC86B61596}"/>
                </a:ext>
              </a:extLst>
            </xdr:cNvPr>
            <xdr:cNvSpPr/>
          </xdr:nvSpPr>
          <xdr:spPr>
            <a:xfrm flipH="1" flipV="1">
              <a:off x="11172264" y="1093693"/>
              <a:ext cx="1474694" cy="468000"/>
            </a:xfrm>
            <a:prstGeom prst="curvedUpArrow">
              <a:avLst/>
            </a:prstGeom>
            <a:solidFill>
              <a:srgbClr val="7030A0"/>
            </a:solidFill>
            <a:ln>
              <a:solidFill>
                <a:srgbClr val="7030A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CA" sz="1100">
                <a:solidFill>
                  <a:schemeClr val="tx1"/>
                </a:solidFill>
              </a:endParaRPr>
            </a:p>
          </xdr:txBody>
        </xdr:sp>
        <xdr:pic>
          <xdr:nvPicPr>
            <xdr:cNvPr id="22" name="Picture 21">
              <a:extLst>
                <a:ext uri="{FF2B5EF4-FFF2-40B4-BE49-F238E27FC236}">
                  <a16:creationId xmlns:a16="http://schemas.microsoft.com/office/drawing/2014/main" id="{B5D9C702-8E9E-4B36-908B-E62BBB02098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0600767" y="0"/>
              <a:ext cx="2454086" cy="3281306"/>
            </a:xfrm>
            <a:prstGeom prst="rect">
              <a:avLst/>
            </a:prstGeom>
          </xdr:spPr>
        </xdr:pic>
        <xdr:sp macro="" textlink="">
          <xdr:nvSpPr>
            <xdr:cNvPr id="23" name="Arrow: Curved Up 22">
              <a:extLst>
                <a:ext uri="{FF2B5EF4-FFF2-40B4-BE49-F238E27FC236}">
                  <a16:creationId xmlns:a16="http://schemas.microsoft.com/office/drawing/2014/main" id="{A95FF28D-5E37-4C9F-87F3-76B70CF14D53}"/>
                </a:ext>
              </a:extLst>
            </xdr:cNvPr>
            <xdr:cNvSpPr/>
          </xdr:nvSpPr>
          <xdr:spPr>
            <a:xfrm>
              <a:off x="11273119" y="1580029"/>
              <a:ext cx="1445558" cy="470649"/>
            </a:xfrm>
            <a:prstGeom prst="curvedUpArrow">
              <a:avLst/>
            </a:prstGeom>
            <a:solidFill>
              <a:srgbClr val="7030A0"/>
            </a:solidFill>
            <a:ln>
              <a:solidFill>
                <a:srgbClr val="7030A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CA" sz="1100">
                <a:solidFill>
                  <a:schemeClr val="tx1"/>
                </a:solidFill>
              </a:endParaRPr>
            </a:p>
          </xdr:txBody>
        </xdr:sp>
      </xdr:grpSp>
      <xdr:grpSp>
        <xdr:nvGrpSpPr>
          <xdr:cNvPr id="17" name="Group 16">
            <a:extLst>
              <a:ext uri="{FF2B5EF4-FFF2-40B4-BE49-F238E27FC236}">
                <a16:creationId xmlns:a16="http://schemas.microsoft.com/office/drawing/2014/main" id="{94D86DB1-9E5D-4B74-8C3A-12787F6A57C2}"/>
              </a:ext>
            </a:extLst>
          </xdr:cNvPr>
          <xdr:cNvGrpSpPr/>
        </xdr:nvGrpSpPr>
        <xdr:grpSpPr>
          <a:xfrm>
            <a:off x="9562693" y="100854"/>
            <a:ext cx="2539661" cy="2711823"/>
            <a:chOff x="9786811" y="415636"/>
            <a:chExt cx="2539661" cy="2841843"/>
          </a:xfrm>
        </xdr:grpSpPr>
        <xdr:cxnSp macro="">
          <xdr:nvCxnSpPr>
            <xdr:cNvPr id="18" name="Straight Arrow Connector 17">
              <a:extLst>
                <a:ext uri="{FF2B5EF4-FFF2-40B4-BE49-F238E27FC236}">
                  <a16:creationId xmlns:a16="http://schemas.microsoft.com/office/drawing/2014/main" id="{A4131805-33DC-4C40-B4AE-3E27287CFDBC}"/>
                </a:ext>
              </a:extLst>
            </xdr:cNvPr>
            <xdr:cNvCxnSpPr/>
          </xdr:nvCxnSpPr>
          <xdr:spPr>
            <a:xfrm>
              <a:off x="9828009" y="415636"/>
              <a:ext cx="0" cy="2841843"/>
            </a:xfrm>
            <a:prstGeom prst="straightConnector1">
              <a:avLst/>
            </a:prstGeom>
            <a:ln w="38100">
              <a:solidFill>
                <a:srgbClr val="005426"/>
              </a:solidFill>
              <a:headEnd type="arrow" w="med" len="med"/>
              <a:tailEnd type="arrow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10AD601B-5DEE-48CF-954E-B99F99129DB0}"/>
                </a:ext>
              </a:extLst>
            </xdr:cNvPr>
            <xdr:cNvSpPr txBox="1"/>
          </xdr:nvSpPr>
          <xdr:spPr>
            <a:xfrm>
              <a:off x="9786811" y="2522734"/>
              <a:ext cx="1148094" cy="35043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CA" sz="1200" b="1">
                  <a:solidFill>
                    <a:srgbClr val="005426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Hand Length</a:t>
              </a:r>
            </a:p>
          </xdr:txBody>
        </xdr:sp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43B2CF2B-56DD-4032-B7FA-3D32C0AB5986}"/>
                </a:ext>
              </a:extLst>
            </xdr:cNvPr>
            <xdr:cNvSpPr txBox="1"/>
          </xdr:nvSpPr>
          <xdr:spPr>
            <a:xfrm>
              <a:off x="10622769" y="1778662"/>
              <a:ext cx="1703703" cy="5863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CA" sz="1200" b="1">
                  <a:solidFill>
                    <a:srgbClr val="7030A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Hand </a:t>
              </a:r>
            </a:p>
            <a:p>
              <a:r>
                <a:rPr lang="en-CA" sz="1200" b="1">
                  <a:solidFill>
                    <a:srgbClr val="7030A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Circumference</a:t>
              </a:r>
            </a:p>
          </xdr:txBody>
        </xdr:sp>
      </xdr:grpSp>
    </xdr:grpSp>
    <xdr:clientData/>
  </xdr:twoCellAnchor>
  <xdr:twoCellAnchor>
    <xdr:from>
      <xdr:col>0</xdr:col>
      <xdr:colOff>0</xdr:colOff>
      <xdr:row>0</xdr:row>
      <xdr:rowOff>8164</xdr:rowOff>
    </xdr:from>
    <xdr:to>
      <xdr:col>7</xdr:col>
      <xdr:colOff>1044186</xdr:colOff>
      <xdr:row>13</xdr:row>
      <xdr:rowOff>47625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5DB1B632-169F-4172-9389-A06EBC2B2A39}"/>
            </a:ext>
          </a:extLst>
        </xdr:cNvPr>
        <xdr:cNvGrpSpPr/>
      </xdr:nvGrpSpPr>
      <xdr:grpSpPr>
        <a:xfrm>
          <a:off x="0" y="8164"/>
          <a:ext cx="7930761" cy="5068661"/>
          <a:chOff x="0" y="122464"/>
          <a:chExt cx="7930761" cy="5068661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0C044682-DC69-42FE-AA75-A626EA2C908F}"/>
              </a:ext>
            </a:extLst>
          </xdr:cNvPr>
          <xdr:cNvGrpSpPr/>
        </xdr:nvGrpSpPr>
        <xdr:grpSpPr>
          <a:xfrm>
            <a:off x="0" y="122464"/>
            <a:ext cx="7930761" cy="1446664"/>
            <a:chOff x="0" y="0"/>
            <a:chExt cx="7915793" cy="1476600"/>
          </a:xfrm>
        </xdr:grpSpPr>
        <xdr:sp macro="" textlink="">
          <xdr:nvSpPr>
            <xdr:cNvPr id="24" name="Rectangle 23">
              <a:extLst>
                <a:ext uri="{FF2B5EF4-FFF2-40B4-BE49-F238E27FC236}">
                  <a16:creationId xmlns:a16="http://schemas.microsoft.com/office/drawing/2014/main" id="{D491833B-38D1-4199-8F52-0626E851D609}"/>
                </a:ext>
              </a:extLst>
            </xdr:cNvPr>
            <xdr:cNvSpPr/>
          </xdr:nvSpPr>
          <xdr:spPr>
            <a:xfrm>
              <a:off x="0" y="654381"/>
              <a:ext cx="7915793" cy="822219"/>
            </a:xfrm>
            <a:prstGeom prst="rect">
              <a:avLst/>
            </a:prstGeom>
            <a:noFill/>
          </xdr:spPr>
          <xdr:txBody>
            <a:bodyPr wrap="square" lIns="91440" tIns="45720" rIns="91440" bIns="45720"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4400" b="1" cap="none" spc="0">
                  <a:ln w="12700">
                    <a:solidFill>
                      <a:schemeClr val="accent1">
                        <a:lumMod val="75000"/>
                      </a:schemeClr>
                    </a:solidFill>
                    <a:prstDash val="solid"/>
                  </a:ln>
                  <a:solidFill>
                    <a:schemeClr val="accent1">
                      <a:lumMod val="75000"/>
                    </a:schemeClr>
                  </a:solidFill>
                  <a:effectLst/>
                </a:rPr>
                <a:t>Glove Size Calculator</a:t>
              </a:r>
            </a:p>
          </xdr:txBody>
        </xdr:sp>
        <xdr:pic>
          <xdr:nvPicPr>
            <xdr:cNvPr id="25" name="Picture 24">
              <a:extLst>
                <a:ext uri="{FF2B5EF4-FFF2-40B4-BE49-F238E27FC236}">
                  <a16:creationId xmlns:a16="http://schemas.microsoft.com/office/drawing/2014/main" id="{8FAC1D2E-A054-485B-BE24-7336019169B6}"/>
                </a:ext>
              </a:extLst>
            </xdr:cNvPr>
            <xdr:cNvPicPr>
              <a:picLocks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068286" y="0"/>
              <a:ext cx="3954407" cy="865910"/>
            </a:xfrm>
            <a:prstGeom prst="rect">
              <a:avLst/>
            </a:prstGeom>
          </xdr:spPr>
        </xdr:pic>
      </xdr:grpSp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D5A8D5CC-F8D7-47C5-A3C2-FD40AB5B420A}"/>
              </a:ext>
            </a:extLst>
          </xdr:cNvPr>
          <xdr:cNvGrpSpPr/>
        </xdr:nvGrpSpPr>
        <xdr:grpSpPr>
          <a:xfrm>
            <a:off x="304800" y="1447800"/>
            <a:ext cx="7257149" cy="3743325"/>
            <a:chOff x="304800" y="1447800"/>
            <a:chExt cx="7257149" cy="3743325"/>
          </a:xfrm>
        </xdr:grpSpPr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E5E8639-B566-4811-9E4B-984EB04D9135}"/>
                </a:ext>
              </a:extLst>
            </xdr:cNvPr>
            <xdr:cNvSpPr txBox="1"/>
          </xdr:nvSpPr>
          <xdr:spPr>
            <a:xfrm>
              <a:off x="342900" y="1447800"/>
              <a:ext cx="7200000" cy="11430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CA" sz="1400" b="1" i="0" u="none" strike="noStrike">
                  <a:solidFill>
                    <a:schemeClr val="tx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Steps</a:t>
              </a:r>
              <a:r>
                <a:rPr lang="en-CA" sz="14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</a:p>
            <a:p>
              <a:r>
                <a:rPr lang="en-CA" sz="1200" b="1">
                  <a:latin typeface="Arial" panose="020B0604020202020204" pitchFamily="34" charset="0"/>
                  <a:cs typeface="Arial" panose="020B0604020202020204" pitchFamily="34" charset="0"/>
                </a:rPr>
                <a:t>1) Measure Hand Length</a:t>
              </a:r>
            </a:p>
            <a:p>
              <a:pPr marL="628650" lvl="1" indent="-171450">
                <a:buFont typeface="Arial" panose="020B0604020202020204" pitchFamily="34" charset="0"/>
                <a:buChar char="•"/>
              </a:pPr>
              <a:r>
                <a:rPr lang="en-CA" sz="1200">
                  <a:latin typeface="Arial" panose="020B0604020202020204" pitchFamily="34" charset="0"/>
                  <a:cs typeface="Arial" panose="020B0604020202020204" pitchFamily="34" charset="0"/>
                </a:rPr>
                <a:t>Rest your hand on a flat surface.</a:t>
              </a:r>
            </a:p>
            <a:p>
              <a:pPr marL="628650" lvl="1" indent="-171450">
                <a:buFont typeface="Arial" panose="020B0604020202020204" pitchFamily="34" charset="0"/>
                <a:buChar char="•"/>
              </a:pPr>
              <a:r>
                <a:rPr lang="en-CA" sz="1200">
                  <a:latin typeface="Arial" panose="020B0604020202020204" pitchFamily="34" charset="0"/>
                  <a:cs typeface="Arial" panose="020B0604020202020204" pitchFamily="34" charset="0"/>
                </a:rPr>
                <a:t>Measure from the tip of the longest finger to the crease under the palm with a metal or cloth measuring tape.</a:t>
              </a:r>
            </a:p>
            <a:p>
              <a:pPr marL="628650" lvl="1" indent="-171450">
                <a:buFont typeface="Arial" panose="020B0604020202020204" pitchFamily="34" charset="0"/>
                <a:buChar char="•"/>
              </a:pPr>
              <a:r>
                <a:rPr lang="en-CA" sz="1200">
                  <a:latin typeface="Arial" panose="020B0604020202020204" pitchFamily="34" charset="0"/>
                  <a:cs typeface="Arial" panose="020B0604020202020204" pitchFamily="34" charset="0"/>
                </a:rPr>
                <a:t>Record the measurement</a:t>
              </a:r>
            </a:p>
          </xdr:txBody>
        </xdr:sp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288C8641-AA6E-44FA-9E7E-7F7086D2613A}"/>
                </a:ext>
              </a:extLst>
            </xdr:cNvPr>
            <xdr:cNvSpPr txBox="1"/>
          </xdr:nvSpPr>
          <xdr:spPr>
            <a:xfrm>
              <a:off x="361949" y="2400300"/>
              <a:ext cx="7200000" cy="17240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CA" sz="1200" b="1">
                  <a:latin typeface="Arial" panose="020B0604020202020204" pitchFamily="34" charset="0"/>
                  <a:cs typeface="Arial" panose="020B0604020202020204" pitchFamily="34" charset="0"/>
                </a:rPr>
                <a:t>2) Measure Hand Circumference</a:t>
              </a:r>
            </a:p>
            <a:p>
              <a:pPr marL="628650" lvl="1" indent="-171450">
                <a:buFont typeface="Arial" panose="020B0604020202020204" pitchFamily="34" charset="0"/>
                <a:buChar char="•"/>
              </a:pPr>
              <a:r>
                <a:rPr lang="en-CA" sz="1200" b="0">
                  <a:latin typeface="Arial" panose="020B0604020202020204" pitchFamily="34" charset="0"/>
                  <a:cs typeface="Arial" panose="020B0604020202020204" pitchFamily="34" charset="0"/>
                </a:rPr>
                <a:t>Use a cloth measuring tape. </a:t>
              </a:r>
            </a:p>
            <a:p>
              <a:pPr marL="628650" lvl="1" indent="-171450">
                <a:buFont typeface="Arial" panose="020B0604020202020204" pitchFamily="34" charset="0"/>
                <a:buChar char="•"/>
              </a:pPr>
              <a:r>
                <a:rPr lang="en-CA" sz="1200" b="0">
                  <a:latin typeface="Arial" panose="020B0604020202020204" pitchFamily="34" charset="0"/>
                  <a:cs typeface="Arial" panose="020B0604020202020204" pitchFamily="34" charset="0"/>
                </a:rPr>
                <a:t>Measure on your dominant hand.</a:t>
              </a:r>
            </a:p>
            <a:p>
              <a:pPr marL="628650" lvl="1" indent="-171450">
                <a:buFont typeface="Arial" panose="020B0604020202020204" pitchFamily="34" charset="0"/>
                <a:buChar char="•"/>
              </a:pPr>
              <a:r>
                <a:rPr lang="en-CA" sz="1200" b="0">
                  <a:latin typeface="Arial" panose="020B0604020202020204" pitchFamily="34" charset="0"/>
                  <a:cs typeface="Arial" panose="020B0604020202020204" pitchFamily="34" charset="0"/>
                </a:rPr>
                <a:t>Place the beginning of the measuring tape (at 0 in.) just above the inside of your thumb, in the crevice between your thumb and index finger.	</a:t>
              </a:r>
            </a:p>
            <a:p>
              <a:pPr marL="628650" lvl="1" indent="-171450">
                <a:buFont typeface="Arial" panose="020B0604020202020204" pitchFamily="34" charset="0"/>
                <a:buChar char="•"/>
              </a:pPr>
              <a:r>
                <a:rPr lang="en-CA" sz="1200" b="0">
                  <a:latin typeface="Arial" panose="020B0604020202020204" pitchFamily="34" charset="0"/>
                  <a:cs typeface="Arial" panose="020B0604020202020204" pitchFamily="34" charset="0"/>
                </a:rPr>
                <a:t>Wrap the measuring tape all the way around your palm (from its starting point above your thumb to the outside of your pinky finger and back again).</a:t>
              </a:r>
            </a:p>
            <a:p>
              <a:pPr marL="628650" lvl="1" indent="-171450">
                <a:buFont typeface="Arial" panose="020B0604020202020204" pitchFamily="34" charset="0"/>
                <a:buChar char="•"/>
              </a:pPr>
              <a:r>
                <a:rPr lang="en-CA" sz="1200" b="0">
                  <a:latin typeface="Arial" panose="020B0604020202020204" pitchFamily="34" charset="0"/>
                  <a:cs typeface="Arial" panose="020B0604020202020204" pitchFamily="34" charset="0"/>
                </a:rPr>
                <a:t>Check where the measuring tape overlaps itself at the starting point.</a:t>
              </a:r>
            </a:p>
            <a:p>
              <a:pPr marL="628650" lvl="1" indent="-171450">
                <a:buFont typeface="Arial" panose="020B0604020202020204" pitchFamily="34" charset="0"/>
                <a:buChar char="•"/>
              </a:pPr>
              <a:r>
                <a:rPr lang="en-CA" sz="1200" b="0">
                  <a:latin typeface="Arial" panose="020B0604020202020204" pitchFamily="34" charset="0"/>
                  <a:cs typeface="Arial" panose="020B0604020202020204" pitchFamily="34" charset="0"/>
                </a:rPr>
                <a:t>Record the measurement. </a:t>
              </a:r>
            </a:p>
          </xdr:txBody>
        </xdr:sp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37CC4718-B77F-448E-8033-E6F9F90ABAFC}"/>
                </a:ext>
              </a:extLst>
            </xdr:cNvPr>
            <xdr:cNvSpPr txBox="1"/>
          </xdr:nvSpPr>
          <xdr:spPr>
            <a:xfrm>
              <a:off x="304800" y="4114800"/>
              <a:ext cx="7236000" cy="10763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CA" sz="1200" b="1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3) Largest Value</a:t>
              </a:r>
            </a:p>
            <a:p>
              <a:pPr marL="628650" lvl="1" indent="-171450">
                <a:buFont typeface="Arial" panose="020B0604020202020204" pitchFamily="34" charset="0"/>
                <a:buChar char="•"/>
              </a:pPr>
              <a:r>
                <a:rPr lang="en-CA" sz="12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The largest of the two measurements is the value you will use.</a:t>
              </a:r>
              <a:r>
                <a:rPr lang="en-CA" sz="120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</a:p>
            <a:p>
              <a:endParaRPr lang="en-CA" sz="1200" b="0" i="0" u="none" strike="noStrike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en-CA" sz="1200" b="1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4) Compare the table </a:t>
              </a:r>
            </a:p>
            <a:p>
              <a:pPr marL="628650" lvl="1" indent="-171450">
                <a:buFont typeface="Arial" panose="020B0604020202020204" pitchFamily="34" charset="0"/>
                <a:buChar char="•"/>
              </a:pPr>
              <a:r>
                <a:rPr lang="en-CA" sz="1200" b="0" i="0" u="none" strike="noStrike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Compare the measurement to the table on the right to determine your ideal glove size.</a:t>
              </a:r>
              <a:r>
                <a:rPr lang="en-CA" sz="120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:endParaRPr lang="en-CA" sz="1200" b="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</xdr:grpSp>
    <xdr:clientData/>
  </xdr:twoCellAnchor>
  <xdr:twoCellAnchor editAs="oneCell">
    <xdr:from>
      <xdr:col>10</xdr:col>
      <xdr:colOff>523875</xdr:colOff>
      <xdr:row>0</xdr:row>
      <xdr:rowOff>161924</xdr:rowOff>
    </xdr:from>
    <xdr:to>
      <xdr:col>18</xdr:col>
      <xdr:colOff>16725</xdr:colOff>
      <xdr:row>11</xdr:row>
      <xdr:rowOff>646207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404C3CE-CB3F-4BF4-AE45-093AA3306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161924"/>
          <a:ext cx="6408000" cy="2703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5E6F6-E790-485F-9C15-AF39B9733F2D}">
  <dimension ref="A1:M29"/>
  <sheetViews>
    <sheetView showGridLines="0" showRowColHeaders="0" tabSelected="1" zoomScaleNormal="100" workbookViewId="0">
      <selection activeCell="V14" sqref="V14"/>
    </sheetView>
  </sheetViews>
  <sheetFormatPr defaultRowHeight="15" x14ac:dyDescent="0.25"/>
  <cols>
    <col min="1" max="1" width="12.5703125" customWidth="1"/>
  </cols>
  <sheetData>
    <row r="1" spans="1:13" s="14" customFormat="1" x14ac:dyDescent="0.25"/>
    <row r="2" spans="1:13" s="14" customFormat="1" x14ac:dyDescent="0.25"/>
    <row r="3" spans="1:13" s="14" customFormat="1" x14ac:dyDescent="0.25"/>
    <row r="4" spans="1:13" s="14" customFormat="1" x14ac:dyDescent="0.25"/>
    <row r="5" spans="1:13" s="14" customFormat="1" x14ac:dyDescent="0.25"/>
    <row r="6" spans="1:13" s="14" customFormat="1" x14ac:dyDescent="0.25"/>
    <row r="7" spans="1:13" s="14" customFormat="1" x14ac:dyDescent="0.25"/>
    <row r="8" spans="1:13" s="14" customFormat="1" x14ac:dyDescent="0.25"/>
    <row r="9" spans="1:13" s="14" customFormat="1" x14ac:dyDescent="0.25"/>
    <row r="10" spans="1:13" s="14" customFormat="1" x14ac:dyDescent="0.25"/>
    <row r="11" spans="1:13" s="14" customFormat="1" x14ac:dyDescent="0.25"/>
    <row r="12" spans="1:13" s="14" customFormat="1" x14ac:dyDescent="0.25"/>
    <row r="13" spans="1:13" s="14" customFormat="1" x14ac:dyDescent="0.25"/>
    <row r="14" spans="1:13" s="14" customFormat="1" x14ac:dyDescent="0.25"/>
    <row r="15" spans="1:13" s="14" customFormat="1" x14ac:dyDescent="0.25"/>
    <row r="16" spans="1:13" ht="39" customHeight="1" x14ac:dyDescent="0.25">
      <c r="A16" s="47"/>
      <c r="B16" s="48"/>
      <c r="C16" s="48"/>
      <c r="D16" s="48"/>
      <c r="E16" s="48"/>
      <c r="F16" s="48"/>
      <c r="G16" s="48"/>
      <c r="H16" s="48"/>
      <c r="I16" s="48"/>
      <c r="J16" s="48"/>
      <c r="K16" s="49"/>
      <c r="L16" s="49"/>
      <c r="M16" s="49"/>
    </row>
    <row r="28" spans="1:10" ht="15.75" x14ac:dyDescent="0.25">
      <c r="A28" s="50"/>
      <c r="B28" s="50"/>
      <c r="C28" s="50"/>
      <c r="D28" s="50"/>
      <c r="E28" s="1"/>
      <c r="F28" s="50"/>
      <c r="G28" s="50"/>
      <c r="H28" s="50"/>
      <c r="I28" s="50"/>
    </row>
    <row r="29" spans="1:10" ht="15.75" x14ac:dyDescent="0.25">
      <c r="A29" s="12"/>
      <c r="B29" s="12"/>
      <c r="C29" s="12"/>
      <c r="D29" s="12"/>
      <c r="E29" s="2"/>
      <c r="F29" s="12"/>
      <c r="G29" s="12"/>
      <c r="H29" s="12"/>
      <c r="I29" s="12"/>
      <c r="J29" s="1"/>
    </row>
  </sheetData>
  <sheetProtection algorithmName="SHA-512" hashValue="CSXx7jJbuVLEifig39MSkR96PjGIqhmJn2hpfJnpqvJH220GN8Qn1UNVG402w9cRTXYPF5YnXcEuAcGdGvyJ/g==" saltValue="Rzj+M5jJSAejPbVMtR9Ejw==" spinCount="100000" sheet="1" objects="1" scenarios="1" selectLockedCells="1" selectUnlockedCells="1"/>
  <mergeCells count="5">
    <mergeCell ref="A16:M16"/>
    <mergeCell ref="A28:B28"/>
    <mergeCell ref="C28:D28"/>
    <mergeCell ref="F28:G28"/>
    <mergeCell ref="H28:I28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F8AE4-9E81-4E73-B828-05E388217C92}">
  <dimension ref="A1:H61"/>
  <sheetViews>
    <sheetView workbookViewId="0">
      <selection activeCell="C2" sqref="C2"/>
    </sheetView>
  </sheetViews>
  <sheetFormatPr defaultRowHeight="15" x14ac:dyDescent="0.25"/>
  <sheetData>
    <row r="1" spans="1:8" x14ac:dyDescent="0.25">
      <c r="A1" t="s">
        <v>0</v>
      </c>
      <c r="B1" t="s">
        <v>0</v>
      </c>
      <c r="C1" t="s">
        <v>3</v>
      </c>
      <c r="D1" t="s">
        <v>4</v>
      </c>
      <c r="E1" s="29" t="s">
        <v>5</v>
      </c>
      <c r="F1" s="29" t="s">
        <v>5</v>
      </c>
    </row>
    <row r="2" spans="1:8" x14ac:dyDescent="0.25">
      <c r="A2">
        <v>51</v>
      </c>
      <c r="B2">
        <v>1295</v>
      </c>
      <c r="C2">
        <v>5.7112230448159069</v>
      </c>
      <c r="D2">
        <v>145.06506533832402</v>
      </c>
      <c r="E2" s="29">
        <v>2.6319270577413101</v>
      </c>
      <c r="F2" s="29">
        <v>66.609873939344894</v>
      </c>
      <c r="H2">
        <f>+(F2*2)+34.7</f>
        <v>167.9197478786898</v>
      </c>
    </row>
    <row r="3" spans="1:8" x14ac:dyDescent="0.25">
      <c r="A3">
        <v>51.5</v>
      </c>
      <c r="B3">
        <v>1308</v>
      </c>
      <c r="C3">
        <f>+AVERAGE(C4,C2)</f>
        <v>5.8569071234162609</v>
      </c>
      <c r="D3">
        <f>+AVERAGE(D4,D2)</f>
        <v>148.76544093477301</v>
      </c>
      <c r="E3" s="29">
        <v>2.65295811340504</v>
      </c>
      <c r="F3" s="29">
        <v>67.164303840505099</v>
      </c>
      <c r="H3" s="14">
        <f t="shared" ref="H3:H61" si="0">+(F3*2)+34.7</f>
        <v>169.02860768101021</v>
      </c>
    </row>
    <row r="4" spans="1:8" x14ac:dyDescent="0.25">
      <c r="A4">
        <v>52</v>
      </c>
      <c r="B4">
        <v>1321</v>
      </c>
      <c r="C4">
        <v>6.0025912020166148</v>
      </c>
      <c r="D4">
        <v>152.465816531222</v>
      </c>
      <c r="E4" s="29">
        <v>2.6739891690687698</v>
      </c>
      <c r="F4" s="29">
        <v>67.718733741665403</v>
      </c>
      <c r="H4" s="14">
        <f t="shared" si="0"/>
        <v>170.13746748333079</v>
      </c>
    </row>
    <row r="5" spans="1:8" x14ac:dyDescent="0.25">
      <c r="A5">
        <v>52.5</v>
      </c>
      <c r="B5">
        <v>1333</v>
      </c>
      <c r="C5">
        <f>+AVERAGE(C4,C6)</f>
        <v>6.0424681940028062</v>
      </c>
      <c r="D5">
        <f>+AVERAGE(D4,D6)</f>
        <v>153.47869212767125</v>
      </c>
      <c r="E5" s="29">
        <v>2.6950202247325001</v>
      </c>
      <c r="F5" s="29">
        <v>68.273163642825693</v>
      </c>
      <c r="H5" s="14">
        <f t="shared" si="0"/>
        <v>171.24632728565138</v>
      </c>
    </row>
    <row r="6" spans="1:8" x14ac:dyDescent="0.25">
      <c r="A6">
        <v>53</v>
      </c>
      <c r="B6">
        <v>1346</v>
      </c>
      <c r="C6">
        <v>6.0823451859889968</v>
      </c>
      <c r="D6">
        <v>154.4915677241205</v>
      </c>
      <c r="E6" s="29">
        <v>2.71605128039623</v>
      </c>
      <c r="F6" s="29">
        <v>68.827593543985898</v>
      </c>
      <c r="H6" s="14">
        <f t="shared" si="0"/>
        <v>172.35518708797179</v>
      </c>
    </row>
    <row r="7" spans="1:8" x14ac:dyDescent="0.25">
      <c r="A7">
        <v>53.5</v>
      </c>
      <c r="B7">
        <v>1359</v>
      </c>
      <c r="C7">
        <v>6.1104259416149009</v>
      </c>
      <c r="D7">
        <v>155.20481891701849</v>
      </c>
      <c r="E7" s="29">
        <v>2.7370823360599599</v>
      </c>
      <c r="F7" s="29">
        <v>69.382023445146203</v>
      </c>
      <c r="H7" s="14">
        <f t="shared" si="0"/>
        <v>173.46404689029242</v>
      </c>
    </row>
    <row r="8" spans="1:8" x14ac:dyDescent="0.25">
      <c r="A8">
        <v>54</v>
      </c>
      <c r="B8">
        <v>1372</v>
      </c>
      <c r="C8">
        <v>6.1538172834175553</v>
      </c>
      <c r="D8">
        <v>156.3069589988059</v>
      </c>
      <c r="E8" s="29">
        <v>2.7581133917236902</v>
      </c>
      <c r="F8" s="29">
        <v>69.936453346306493</v>
      </c>
      <c r="H8" s="14">
        <f t="shared" si="0"/>
        <v>174.572906692613</v>
      </c>
    </row>
    <row r="9" spans="1:8" x14ac:dyDescent="0.25">
      <c r="A9">
        <v>54.5</v>
      </c>
      <c r="B9">
        <v>1384</v>
      </c>
      <c r="C9">
        <v>6.1949650659864695</v>
      </c>
      <c r="D9">
        <v>157.35211267605632</v>
      </c>
      <c r="E9" s="29">
        <v>2.7791444473874201</v>
      </c>
      <c r="F9" s="29">
        <v>70.490883247466698</v>
      </c>
      <c r="H9" s="14">
        <f t="shared" si="0"/>
        <v>175.68176649493341</v>
      </c>
    </row>
    <row r="10" spans="1:8" x14ac:dyDescent="0.25">
      <c r="A10">
        <v>55</v>
      </c>
      <c r="B10">
        <v>1397</v>
      </c>
      <c r="C10">
        <v>6.3083158044086201</v>
      </c>
      <c r="D10">
        <v>160.23122143197895</v>
      </c>
      <c r="E10" s="29">
        <v>2.8363771688221311</v>
      </c>
      <c r="F10" s="29">
        <v>71.599999999999994</v>
      </c>
      <c r="H10" s="14">
        <f t="shared" si="0"/>
        <v>177.89999999999998</v>
      </c>
    </row>
    <row r="11" spans="1:8" x14ac:dyDescent="0.25">
      <c r="A11">
        <v>55.5</v>
      </c>
      <c r="B11">
        <v>1410</v>
      </c>
      <c r="C11">
        <v>6.3060440891391565</v>
      </c>
      <c r="D11">
        <v>160.17351986413456</v>
      </c>
      <c r="E11" s="29">
        <v>2.83</v>
      </c>
      <c r="F11" s="29">
        <v>71.881999999999991</v>
      </c>
      <c r="H11" s="14">
        <f t="shared" si="0"/>
        <v>178.464</v>
      </c>
    </row>
    <row r="12" spans="1:8" x14ac:dyDescent="0.25">
      <c r="A12">
        <v>56</v>
      </c>
      <c r="B12">
        <v>1422</v>
      </c>
      <c r="C12">
        <v>6.31</v>
      </c>
      <c r="D12">
        <v>160.27399999999997</v>
      </c>
      <c r="E12" s="29">
        <v>2.835</v>
      </c>
      <c r="F12" s="29">
        <v>72.009</v>
      </c>
      <c r="H12" s="14">
        <f t="shared" si="0"/>
        <v>178.71800000000002</v>
      </c>
    </row>
    <row r="13" spans="1:8" x14ac:dyDescent="0.25">
      <c r="A13">
        <v>56.5</v>
      </c>
      <c r="B13">
        <v>1435</v>
      </c>
      <c r="C13">
        <v>6.32</v>
      </c>
      <c r="D13">
        <v>160.52799999999999</v>
      </c>
      <c r="E13" s="29">
        <v>2.84</v>
      </c>
      <c r="F13" s="29">
        <v>72.135999999999996</v>
      </c>
      <c r="H13" s="14">
        <f t="shared" si="0"/>
        <v>178.97199999999998</v>
      </c>
    </row>
    <row r="14" spans="1:8" x14ac:dyDescent="0.25">
      <c r="A14">
        <v>57</v>
      </c>
      <c r="B14">
        <v>1448</v>
      </c>
      <c r="C14">
        <v>6.3815916266674844</v>
      </c>
      <c r="D14">
        <v>162.09242731735412</v>
      </c>
      <c r="E14" s="29">
        <v>2.869840684734978</v>
      </c>
      <c r="F14" s="29">
        <v>72.893953392268443</v>
      </c>
      <c r="H14" s="14">
        <f t="shared" si="0"/>
        <v>180.4879067845369</v>
      </c>
    </row>
    <row r="15" spans="1:8" x14ac:dyDescent="0.25">
      <c r="A15">
        <v>57.5</v>
      </c>
      <c r="B15">
        <v>1461</v>
      </c>
      <c r="C15">
        <v>6.4340701982450224</v>
      </c>
      <c r="D15">
        <v>163.42538303542355</v>
      </c>
      <c r="E15" s="29">
        <v>2.8951149652561972</v>
      </c>
      <c r="F15" s="29">
        <v>73.535920117507402</v>
      </c>
      <c r="H15" s="14">
        <f t="shared" si="0"/>
        <v>181.77184023501479</v>
      </c>
    </row>
    <row r="16" spans="1:8" x14ac:dyDescent="0.25">
      <c r="A16">
        <v>58</v>
      </c>
      <c r="B16">
        <v>1473</v>
      </c>
      <c r="C16">
        <v>6.5009264256791965</v>
      </c>
      <c r="D16">
        <v>165.12353121225158</v>
      </c>
      <c r="E16" s="29">
        <v>2.9311826046667653</v>
      </c>
      <c r="F16" s="29">
        <v>74.452038158535828</v>
      </c>
      <c r="H16" s="14">
        <f t="shared" si="0"/>
        <v>183.60407631707164</v>
      </c>
    </row>
    <row r="17" spans="1:8" x14ac:dyDescent="0.25">
      <c r="A17">
        <v>58.5</v>
      </c>
      <c r="B17">
        <v>1486</v>
      </c>
      <c r="C17">
        <v>6.579449020626436</v>
      </c>
      <c r="D17">
        <v>167.11800512391147</v>
      </c>
      <c r="E17" s="29">
        <v>2.9409568340169896</v>
      </c>
      <c r="F17" s="29">
        <v>74.700303584031531</v>
      </c>
      <c r="H17" s="14">
        <f t="shared" si="0"/>
        <v>184.10060716806305</v>
      </c>
    </row>
    <row r="18" spans="1:8" x14ac:dyDescent="0.25">
      <c r="A18">
        <v>59</v>
      </c>
      <c r="B18">
        <v>1499</v>
      </c>
      <c r="C18">
        <v>6.6247370769560092</v>
      </c>
      <c r="D18">
        <v>168.26832175468263</v>
      </c>
      <c r="E18" s="29">
        <v>2.9565288874271065</v>
      </c>
      <c r="F18" s="29">
        <v>75.095833740648501</v>
      </c>
      <c r="H18" s="14">
        <f t="shared" si="0"/>
        <v>184.89166748129702</v>
      </c>
    </row>
    <row r="19" spans="1:8" x14ac:dyDescent="0.25">
      <c r="A19">
        <v>59.5</v>
      </c>
      <c r="B19">
        <v>1511</v>
      </c>
      <c r="C19">
        <v>6.6716882742691794</v>
      </c>
      <c r="D19">
        <v>169.46088216643716</v>
      </c>
      <c r="E19" s="29">
        <v>2.9808791520132609</v>
      </c>
      <c r="F19" s="29">
        <v>75.714330461136825</v>
      </c>
      <c r="H19" s="14">
        <f t="shared" si="0"/>
        <v>186.12866092227364</v>
      </c>
    </row>
    <row r="20" spans="1:8" x14ac:dyDescent="0.25">
      <c r="A20">
        <v>60</v>
      </c>
      <c r="B20">
        <v>1524</v>
      </c>
      <c r="C20">
        <v>6.7200374271978331</v>
      </c>
      <c r="D20">
        <v>170.68895065082495</v>
      </c>
      <c r="E20" s="29">
        <v>3.0051645969397613</v>
      </c>
      <c r="F20" s="29">
        <v>76.331180762269938</v>
      </c>
      <c r="H20" s="14">
        <f t="shared" si="0"/>
        <v>187.36236152453989</v>
      </c>
    </row>
    <row r="21" spans="1:8" x14ac:dyDescent="0.25">
      <c r="A21">
        <v>60.5</v>
      </c>
      <c r="B21">
        <v>1537</v>
      </c>
      <c r="C21">
        <v>6.797321291841234</v>
      </c>
      <c r="D21">
        <v>172.65196081276733</v>
      </c>
      <c r="E21" s="29">
        <v>3.0565528995648483</v>
      </c>
      <c r="F21" s="29">
        <v>77.63644364894715</v>
      </c>
      <c r="H21" s="14">
        <f t="shared" si="0"/>
        <v>189.97288729789432</v>
      </c>
    </row>
    <row r="22" spans="1:8" x14ac:dyDescent="0.25">
      <c r="A22">
        <v>61</v>
      </c>
      <c r="B22">
        <v>1549</v>
      </c>
      <c r="C22">
        <v>6.8637026816960383</v>
      </c>
      <c r="D22">
        <v>174.33804811507935</v>
      </c>
      <c r="E22" s="29">
        <v>3.0651060879939349</v>
      </c>
      <c r="F22" s="29">
        <v>77.85369463504594</v>
      </c>
      <c r="H22" s="14">
        <f t="shared" si="0"/>
        <v>190.40738927009187</v>
      </c>
    </row>
    <row r="23" spans="1:8" x14ac:dyDescent="0.25">
      <c r="A23">
        <v>61.5</v>
      </c>
      <c r="B23">
        <v>1562</v>
      </c>
      <c r="C23">
        <v>6.9190197442424966</v>
      </c>
      <c r="D23">
        <v>175.74310150375942</v>
      </c>
      <c r="E23" s="29">
        <v>3.1059944500231529</v>
      </c>
      <c r="F23" s="29">
        <v>78.892259030588079</v>
      </c>
      <c r="H23" s="14">
        <f t="shared" si="0"/>
        <v>192.48451806117617</v>
      </c>
    </row>
    <row r="24" spans="1:8" x14ac:dyDescent="0.25">
      <c r="A24">
        <v>62</v>
      </c>
      <c r="B24">
        <v>1575</v>
      </c>
      <c r="C24">
        <v>6.9700342955188965</v>
      </c>
      <c r="D24">
        <v>177.03887110617995</v>
      </c>
      <c r="E24" s="29">
        <v>3.1021349782785776</v>
      </c>
      <c r="F24" s="29">
        <v>78.794228448275874</v>
      </c>
      <c r="H24" s="14">
        <f t="shared" si="0"/>
        <v>192.28845689655174</v>
      </c>
    </row>
    <row r="25" spans="1:8" x14ac:dyDescent="0.25">
      <c r="A25">
        <v>62.5</v>
      </c>
      <c r="B25">
        <v>1588</v>
      </c>
      <c r="C25">
        <v>7.0169116163987386</v>
      </c>
      <c r="D25">
        <v>178.22955505652794</v>
      </c>
      <c r="E25" s="29">
        <v>3.116027850088166</v>
      </c>
      <c r="F25" s="29">
        <v>79.147107392239405</v>
      </c>
      <c r="H25" s="14">
        <f t="shared" si="0"/>
        <v>192.9942147844788</v>
      </c>
    </row>
    <row r="26" spans="1:8" x14ac:dyDescent="0.25">
      <c r="A26">
        <v>63</v>
      </c>
      <c r="B26">
        <v>1600</v>
      </c>
      <c r="C26">
        <v>7.0806646068787256</v>
      </c>
      <c r="D26">
        <v>179.84888101471961</v>
      </c>
      <c r="E26" s="29">
        <v>3.1571919088240108</v>
      </c>
      <c r="F26" s="29">
        <v>80.192674484129867</v>
      </c>
      <c r="H26" s="14">
        <f t="shared" si="0"/>
        <v>195.08534896825972</v>
      </c>
    </row>
    <row r="27" spans="1:8" x14ac:dyDescent="0.25">
      <c r="A27">
        <v>63.5</v>
      </c>
      <c r="B27">
        <v>1613</v>
      </c>
      <c r="C27">
        <v>7.1397825351225084</v>
      </c>
      <c r="D27">
        <v>181.35047639211172</v>
      </c>
      <c r="E27" s="29">
        <v>3.1626954176810758</v>
      </c>
      <c r="F27" s="29">
        <v>80.332463609099321</v>
      </c>
      <c r="H27" s="14">
        <f t="shared" si="0"/>
        <v>195.36492721819866</v>
      </c>
    </row>
    <row r="28" spans="1:8" x14ac:dyDescent="0.25">
      <c r="A28">
        <v>64</v>
      </c>
      <c r="B28">
        <v>1626</v>
      </c>
      <c r="C28">
        <v>7.2020348733946467</v>
      </c>
      <c r="D28">
        <v>182.93168578422404</v>
      </c>
      <c r="E28" s="29">
        <v>3.1788691528267368</v>
      </c>
      <c r="F28" s="29">
        <v>80.743276481799114</v>
      </c>
      <c r="H28" s="14">
        <f t="shared" si="0"/>
        <v>196.18655296359822</v>
      </c>
    </row>
    <row r="29" spans="1:8" x14ac:dyDescent="0.25">
      <c r="A29">
        <v>64.5</v>
      </c>
      <c r="B29">
        <v>1638</v>
      </c>
      <c r="C29">
        <v>7.2749775220340549</v>
      </c>
      <c r="D29">
        <v>184.78442905966497</v>
      </c>
      <c r="E29" s="29">
        <v>3.2186099701645285</v>
      </c>
      <c r="F29" s="29">
        <v>81.752693242179021</v>
      </c>
      <c r="H29" s="14">
        <f t="shared" si="0"/>
        <v>198.20538648435803</v>
      </c>
    </row>
    <row r="30" spans="1:8" x14ac:dyDescent="0.25">
      <c r="A30">
        <v>65</v>
      </c>
      <c r="B30">
        <v>1651</v>
      </c>
      <c r="C30">
        <v>7.3533832685589982</v>
      </c>
      <c r="D30">
        <v>186.77593502139854</v>
      </c>
      <c r="E30" s="29">
        <v>3.2407833656511302</v>
      </c>
      <c r="F30" s="29">
        <v>82.315897487538706</v>
      </c>
      <c r="H30" s="14">
        <f t="shared" si="0"/>
        <v>199.3317949750774</v>
      </c>
    </row>
    <row r="31" spans="1:8" x14ac:dyDescent="0.25">
      <c r="A31">
        <v>65.5</v>
      </c>
      <c r="B31">
        <v>1664</v>
      </c>
      <c r="C31">
        <v>7.4116130061328995</v>
      </c>
      <c r="D31">
        <v>188.25497035577564</v>
      </c>
      <c r="E31" s="29">
        <v>3.2810003679214388</v>
      </c>
      <c r="F31" s="29">
        <v>83.337409345204534</v>
      </c>
      <c r="H31" s="14">
        <f t="shared" si="0"/>
        <v>201.37481869040909</v>
      </c>
    </row>
    <row r="32" spans="1:8" x14ac:dyDescent="0.25">
      <c r="A32">
        <v>66</v>
      </c>
      <c r="B32">
        <v>1676</v>
      </c>
      <c r="C32">
        <v>7.4599157384838275</v>
      </c>
      <c r="D32">
        <v>189.48185975748922</v>
      </c>
      <c r="E32" s="29">
        <v>3.2898300117328496</v>
      </c>
      <c r="F32" s="29">
        <v>83.561682298014375</v>
      </c>
      <c r="H32" s="14">
        <f t="shared" si="0"/>
        <v>201.82336459602874</v>
      </c>
    </row>
    <row r="33" spans="1:8" x14ac:dyDescent="0.25">
      <c r="A33">
        <v>66.5</v>
      </c>
      <c r="B33">
        <v>1689</v>
      </c>
      <c r="C33">
        <v>7.5270665810558199</v>
      </c>
      <c r="D33">
        <v>191.18749115881783</v>
      </c>
      <c r="E33" s="29">
        <v>3.3244143663617343</v>
      </c>
      <c r="F33" s="29">
        <v>84.44012490558805</v>
      </c>
      <c r="H33" s="14">
        <f t="shared" si="0"/>
        <v>203.58024981117609</v>
      </c>
    </row>
    <row r="34" spans="1:8" x14ac:dyDescent="0.25">
      <c r="A34">
        <v>67</v>
      </c>
      <c r="B34">
        <v>1702</v>
      </c>
      <c r="C34">
        <v>7.5955350237241355</v>
      </c>
      <c r="D34">
        <v>192.92658960259303</v>
      </c>
      <c r="E34" s="29">
        <v>3.3361748454543654</v>
      </c>
      <c r="F34" s="29">
        <v>84.738841074540872</v>
      </c>
      <c r="H34" s="14">
        <f t="shared" si="0"/>
        <v>204.17768214908176</v>
      </c>
    </row>
    <row r="35" spans="1:8" x14ac:dyDescent="0.25">
      <c r="A35">
        <v>67.5</v>
      </c>
      <c r="B35">
        <v>1715</v>
      </c>
      <c r="C35">
        <v>7.6498521767044885</v>
      </c>
      <c r="D35">
        <v>194.30624528829398</v>
      </c>
      <c r="E35" s="29">
        <v>3.379146783021779</v>
      </c>
      <c r="F35" s="29">
        <v>85.830328288753179</v>
      </c>
      <c r="H35" s="14">
        <f t="shared" si="0"/>
        <v>206.36065657750635</v>
      </c>
    </row>
    <row r="36" spans="1:8" x14ac:dyDescent="0.25">
      <c r="A36">
        <v>68</v>
      </c>
      <c r="B36">
        <v>1727</v>
      </c>
      <c r="C36">
        <v>7.6877775216797417</v>
      </c>
      <c r="D36">
        <v>195.26954905066543</v>
      </c>
      <c r="E36" s="29">
        <v>3.390537964723308</v>
      </c>
      <c r="F36" s="29">
        <v>86.119664303972016</v>
      </c>
      <c r="H36" s="14">
        <f t="shared" si="0"/>
        <v>206.93932860794405</v>
      </c>
    </row>
    <row r="37" spans="1:8" x14ac:dyDescent="0.25">
      <c r="A37">
        <v>68.5</v>
      </c>
      <c r="B37">
        <v>1740</v>
      </c>
      <c r="C37">
        <v>7.7266756952116999</v>
      </c>
      <c r="D37">
        <v>196.25756265837714</v>
      </c>
      <c r="E37" s="29">
        <v>3.4052697446502247</v>
      </c>
      <c r="F37" s="29">
        <v>86.493851514115704</v>
      </c>
      <c r="H37" s="14">
        <f t="shared" si="0"/>
        <v>207.6877030282314</v>
      </c>
    </row>
    <row r="38" spans="1:8" x14ac:dyDescent="0.25">
      <c r="A38">
        <v>69</v>
      </c>
      <c r="B38">
        <v>1753</v>
      </c>
      <c r="C38">
        <v>7.8367725408783651</v>
      </c>
      <c r="D38">
        <v>199.05402253831045</v>
      </c>
      <c r="E38" s="29">
        <v>3.434784924129155</v>
      </c>
      <c r="F38" s="29">
        <v>87.243537072880528</v>
      </c>
      <c r="H38" s="14">
        <f t="shared" si="0"/>
        <v>209.18707414576107</v>
      </c>
    </row>
    <row r="39" spans="1:8" x14ac:dyDescent="0.25">
      <c r="A39">
        <v>69.5</v>
      </c>
      <c r="B39">
        <v>1765</v>
      </c>
      <c r="C39">
        <v>7.8768257808194555</v>
      </c>
      <c r="D39">
        <v>200.07137483281414</v>
      </c>
      <c r="E39" s="29">
        <v>3.445195669456214</v>
      </c>
      <c r="F39" s="29">
        <v>87.507970004187825</v>
      </c>
      <c r="H39" s="14">
        <f t="shared" si="0"/>
        <v>209.71594000837564</v>
      </c>
    </row>
    <row r="40" spans="1:8" x14ac:dyDescent="0.25">
      <c r="A40">
        <v>70</v>
      </c>
      <c r="B40">
        <v>1778</v>
      </c>
      <c r="C40">
        <v>7.9326564608302954</v>
      </c>
      <c r="D40">
        <v>201.4894741050895</v>
      </c>
      <c r="E40" s="29">
        <v>3.4579094384730698</v>
      </c>
      <c r="F40" s="29">
        <v>87.830899737215972</v>
      </c>
      <c r="H40" s="14">
        <f t="shared" si="0"/>
        <v>210.36179947443196</v>
      </c>
    </row>
    <row r="41" spans="1:8" x14ac:dyDescent="0.25">
      <c r="A41">
        <v>70.5</v>
      </c>
      <c r="B41">
        <v>1791</v>
      </c>
      <c r="C41">
        <v>7.9978206407007733</v>
      </c>
      <c r="D41">
        <v>203.1446442737996</v>
      </c>
      <c r="E41" s="29">
        <v>3.4714128376358024</v>
      </c>
      <c r="F41" s="29">
        <v>88.173886075949383</v>
      </c>
      <c r="H41" s="14">
        <f t="shared" si="0"/>
        <v>211.04777215189876</v>
      </c>
    </row>
    <row r="42" spans="1:8" x14ac:dyDescent="0.25">
      <c r="A42">
        <v>71</v>
      </c>
      <c r="B42">
        <v>1803</v>
      </c>
      <c r="C42">
        <v>8.0287388111025244</v>
      </c>
      <c r="D42">
        <v>203.92996580200412</v>
      </c>
      <c r="E42" s="29">
        <v>3.4890457699347959</v>
      </c>
      <c r="F42" s="29">
        <v>88.621762556343811</v>
      </c>
      <c r="H42" s="14">
        <f t="shared" si="0"/>
        <v>211.94352511268761</v>
      </c>
    </row>
    <row r="43" spans="1:8" x14ac:dyDescent="0.25">
      <c r="A43">
        <v>71.5</v>
      </c>
      <c r="B43">
        <v>1816</v>
      </c>
      <c r="C43">
        <v>8.0632759169956163</v>
      </c>
      <c r="D43">
        <v>204.80720829168865</v>
      </c>
      <c r="E43" s="29">
        <v>3.5006744919359907</v>
      </c>
      <c r="F43" s="29">
        <v>88.917132095174154</v>
      </c>
      <c r="H43" s="14">
        <f t="shared" si="0"/>
        <v>212.53426419034832</v>
      </c>
    </row>
    <row r="44" spans="1:8" x14ac:dyDescent="0.25">
      <c r="A44">
        <v>72</v>
      </c>
      <c r="B44">
        <v>1829</v>
      </c>
      <c r="C44">
        <v>8.0993798821421947</v>
      </c>
      <c r="D44">
        <v>205.72424900641172</v>
      </c>
      <c r="E44" s="29">
        <v>3.5124945549304938</v>
      </c>
      <c r="F44" s="29">
        <v>89.217361695234544</v>
      </c>
      <c r="H44" s="14">
        <f t="shared" si="0"/>
        <v>213.13472339046911</v>
      </c>
    </row>
    <row r="45" spans="1:8" x14ac:dyDescent="0.25">
      <c r="A45">
        <v>72.5</v>
      </c>
      <c r="B45">
        <v>1842</v>
      </c>
      <c r="C45">
        <v>8.1363669751585554</v>
      </c>
      <c r="D45">
        <v>206.66372116902727</v>
      </c>
      <c r="E45" s="29">
        <v>3.5190124881051545</v>
      </c>
      <c r="F45" s="29">
        <v>89.382917197870924</v>
      </c>
      <c r="H45" s="14">
        <f t="shared" si="0"/>
        <v>213.46583439574187</v>
      </c>
    </row>
    <row r="46" spans="1:8" x14ac:dyDescent="0.25">
      <c r="A46">
        <v>73</v>
      </c>
      <c r="B46">
        <v>1854</v>
      </c>
      <c r="C46">
        <v>8.0395087901369013</v>
      </c>
      <c r="D46">
        <v>204.20352326947727</v>
      </c>
      <c r="E46" s="29">
        <v>3.55515931391552</v>
      </c>
      <c r="F46" s="29">
        <v>90.301046573454201</v>
      </c>
      <c r="H46" s="14">
        <f t="shared" si="0"/>
        <v>215.30209314690842</v>
      </c>
    </row>
    <row r="47" spans="1:8" x14ac:dyDescent="0.25">
      <c r="A47">
        <v>73.5</v>
      </c>
      <c r="B47">
        <v>1867</v>
      </c>
      <c r="C47">
        <v>8.1045918631878653</v>
      </c>
      <c r="D47">
        <v>205.85663332497177</v>
      </c>
      <c r="E47" s="29">
        <v>3.5724576615752599</v>
      </c>
      <c r="F47" s="29">
        <v>90.740424604011494</v>
      </c>
      <c r="H47" s="14">
        <f t="shared" si="0"/>
        <v>216.18084920802301</v>
      </c>
    </row>
    <row r="48" spans="1:8" x14ac:dyDescent="0.25">
      <c r="A48">
        <v>74</v>
      </c>
      <c r="B48">
        <v>1880</v>
      </c>
      <c r="C48">
        <v>8.1454257242234966</v>
      </c>
      <c r="D48">
        <v>206.89381339527682</v>
      </c>
      <c r="E48" s="29">
        <v>3.5897560092349901</v>
      </c>
      <c r="F48" s="29">
        <v>91.179802634568802</v>
      </c>
      <c r="H48" s="14">
        <f t="shared" si="0"/>
        <v>217.05960526913759</v>
      </c>
    </row>
    <row r="49" spans="1:8" x14ac:dyDescent="0.25">
      <c r="A49">
        <v>74.5</v>
      </c>
      <c r="B49">
        <v>1892</v>
      </c>
      <c r="C49">
        <v>8.1765657808398959</v>
      </c>
      <c r="D49">
        <v>207.68477083333335</v>
      </c>
      <c r="E49" s="29">
        <v>3.60705435689473</v>
      </c>
      <c r="F49" s="29">
        <v>91.619180665126095</v>
      </c>
      <c r="H49" s="14">
        <f t="shared" si="0"/>
        <v>217.93836133025218</v>
      </c>
    </row>
    <row r="50" spans="1:8" x14ac:dyDescent="0.25">
      <c r="A50">
        <v>75</v>
      </c>
      <c r="B50">
        <v>1905</v>
      </c>
      <c r="C50">
        <v>8.1880223219454695</v>
      </c>
      <c r="D50">
        <v>207.97576697741493</v>
      </c>
      <c r="E50" s="29">
        <v>3.6243527045544699</v>
      </c>
      <c r="F50" s="29">
        <v>92.058558695683402</v>
      </c>
      <c r="H50" s="14">
        <f t="shared" si="0"/>
        <v>218.81711739136682</v>
      </c>
    </row>
    <row r="51" spans="1:8" x14ac:dyDescent="0.25">
      <c r="A51">
        <v>75.5</v>
      </c>
      <c r="B51">
        <v>1918</v>
      </c>
      <c r="C51">
        <v>8.2099977446590806</v>
      </c>
      <c r="D51">
        <v>208.53394271434064</v>
      </c>
      <c r="E51" s="29">
        <v>3.6416510522142</v>
      </c>
      <c r="F51" s="29">
        <v>92.497936726240695</v>
      </c>
      <c r="H51" s="14">
        <f t="shared" si="0"/>
        <v>219.69587345248141</v>
      </c>
    </row>
    <row r="52" spans="1:8" x14ac:dyDescent="0.25">
      <c r="A52">
        <v>76</v>
      </c>
      <c r="B52">
        <v>1930</v>
      </c>
      <c r="C52">
        <v>8.2547982283464574</v>
      </c>
      <c r="D52">
        <v>209.671875</v>
      </c>
      <c r="E52" s="29">
        <v>3.65894939987394</v>
      </c>
      <c r="F52" s="29">
        <v>92.937314756798003</v>
      </c>
      <c r="H52" s="14">
        <f t="shared" si="0"/>
        <v>220.57462951359599</v>
      </c>
    </row>
    <row r="53" spans="1:8" x14ac:dyDescent="0.25">
      <c r="A53">
        <v>76.5</v>
      </c>
      <c r="B53">
        <v>1943</v>
      </c>
      <c r="C53">
        <v>8.3747539370078741</v>
      </c>
      <c r="D53">
        <v>212.71875</v>
      </c>
      <c r="E53" s="29">
        <v>3.6762477475336799</v>
      </c>
      <c r="F53" s="29">
        <v>93.376692787355395</v>
      </c>
      <c r="H53" s="14">
        <f t="shared" si="0"/>
        <v>221.45338557471081</v>
      </c>
    </row>
    <row r="54" spans="1:8" x14ac:dyDescent="0.25">
      <c r="A54">
        <v>77</v>
      </c>
      <c r="B54">
        <v>1956</v>
      </c>
      <c r="C54">
        <v>8.4398043230066548</v>
      </c>
      <c r="D54">
        <v>214.37102980436902</v>
      </c>
      <c r="E54" s="29">
        <v>3.69354609519341</v>
      </c>
      <c r="F54" s="29">
        <v>93.816070817912703</v>
      </c>
      <c r="H54" s="14">
        <f t="shared" si="0"/>
        <v>222.33214163582539</v>
      </c>
    </row>
    <row r="55" spans="1:8" x14ac:dyDescent="0.25">
      <c r="A55">
        <v>77.5</v>
      </c>
      <c r="B55">
        <v>1969</v>
      </c>
      <c r="C55">
        <v>8.4606299212598426</v>
      </c>
      <c r="D55">
        <v>214.89999999999998</v>
      </c>
      <c r="E55" s="29">
        <v>3.71084444285315</v>
      </c>
      <c r="F55" s="29">
        <v>94.255448848469996</v>
      </c>
      <c r="H55" s="14">
        <f t="shared" si="0"/>
        <v>223.21089769693998</v>
      </c>
    </row>
    <row r="56" spans="1:8" x14ac:dyDescent="0.25">
      <c r="A56">
        <v>78</v>
      </c>
      <c r="B56">
        <v>1981</v>
      </c>
      <c r="C56">
        <v>8.5928670680870773</v>
      </c>
      <c r="D56">
        <v>218.25882352941176</v>
      </c>
      <c r="E56" s="29">
        <v>3.7281427905128801</v>
      </c>
      <c r="F56" s="29">
        <v>94.694826879027303</v>
      </c>
      <c r="H56" s="14">
        <f t="shared" si="0"/>
        <v>224.08965375805462</v>
      </c>
    </row>
    <row r="57" spans="1:8" x14ac:dyDescent="0.25">
      <c r="A57">
        <v>78.5</v>
      </c>
      <c r="B57">
        <v>1994</v>
      </c>
      <c r="C57">
        <v>8.8744375430941052</v>
      </c>
      <c r="D57">
        <v>225.41071359459028</v>
      </c>
      <c r="E57" s="29">
        <v>3.74544113817262</v>
      </c>
      <c r="F57" s="29">
        <v>95.134204909584597</v>
      </c>
      <c r="H57" s="14">
        <f t="shared" si="0"/>
        <v>224.96840981916921</v>
      </c>
    </row>
    <row r="58" spans="1:8" x14ac:dyDescent="0.25">
      <c r="A58">
        <v>79</v>
      </c>
      <c r="B58">
        <v>2007</v>
      </c>
      <c r="C58">
        <v>8.7162542182227227</v>
      </c>
      <c r="D58">
        <v>221.39285714285714</v>
      </c>
      <c r="E58" s="29">
        <v>3.76273948583236</v>
      </c>
      <c r="F58" s="29">
        <v>95.573582940141904</v>
      </c>
      <c r="H58" s="14">
        <f t="shared" si="0"/>
        <v>225.8471658802838</v>
      </c>
    </row>
    <row r="59" spans="1:8" x14ac:dyDescent="0.25">
      <c r="A59">
        <v>79.5</v>
      </c>
      <c r="B59">
        <v>2019</v>
      </c>
      <c r="C59">
        <v>8.8385826771653555</v>
      </c>
      <c r="D59">
        <v>224.5</v>
      </c>
      <c r="E59" s="29">
        <v>3.7800378334920901</v>
      </c>
      <c r="F59" s="29">
        <v>96.012960970699197</v>
      </c>
      <c r="H59" s="14">
        <f t="shared" si="0"/>
        <v>226.72592194139838</v>
      </c>
    </row>
    <row r="60" spans="1:8" x14ac:dyDescent="0.25">
      <c r="A60">
        <v>80</v>
      </c>
      <c r="B60">
        <v>2032</v>
      </c>
      <c r="C60">
        <v>8.9960629921259851</v>
      </c>
      <c r="D60">
        <v>228.5</v>
      </c>
      <c r="E60" s="29">
        <v>3.79733618115183</v>
      </c>
      <c r="F60" s="29">
        <v>96.452339001256505</v>
      </c>
      <c r="H60" s="14">
        <f t="shared" si="0"/>
        <v>227.60467800251303</v>
      </c>
    </row>
    <row r="61" spans="1:8" x14ac:dyDescent="0.25">
      <c r="A61">
        <v>80.5</v>
      </c>
      <c r="B61">
        <v>2045</v>
      </c>
      <c r="C61">
        <v>9.0017831030924409</v>
      </c>
      <c r="D61">
        <v>228.64529081854801</v>
      </c>
      <c r="E61" s="29">
        <v>3.8146345288115699</v>
      </c>
      <c r="F61" s="29">
        <v>96.891717031813897</v>
      </c>
      <c r="H61" s="14">
        <f t="shared" si="0"/>
        <v>228.48343406362778</v>
      </c>
    </row>
  </sheetData>
  <sheetProtection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3B831-2D8A-48D3-91D6-33A71772BBF1}">
  <dimension ref="E1:AG63"/>
  <sheetViews>
    <sheetView topLeftCell="K1" workbookViewId="0">
      <selection activeCell="S25" sqref="S25"/>
    </sheetView>
  </sheetViews>
  <sheetFormatPr defaultRowHeight="15" x14ac:dyDescent="0.25"/>
  <cols>
    <col min="14" max="21" width="9.140625" style="14"/>
  </cols>
  <sheetData>
    <row r="1" spans="5:33" x14ac:dyDescent="0.25">
      <c r="E1" s="14" t="s">
        <v>6</v>
      </c>
      <c r="F1" s="14"/>
      <c r="G1" s="23"/>
      <c r="H1" s="14"/>
      <c r="I1" s="14"/>
      <c r="J1" s="24"/>
      <c r="K1" s="24"/>
      <c r="L1" s="14"/>
      <c r="M1" s="14"/>
      <c r="V1" s="14" t="s">
        <v>19</v>
      </c>
      <c r="W1" s="14"/>
      <c r="X1" s="24"/>
    </row>
    <row r="2" spans="5:33" x14ac:dyDescent="0.25">
      <c r="E2" s="24" t="s">
        <v>7</v>
      </c>
      <c r="F2" s="26" t="s">
        <v>1</v>
      </c>
      <c r="G2" s="24" t="s">
        <v>2</v>
      </c>
      <c r="L2" s="14"/>
      <c r="M2" s="27"/>
      <c r="N2" s="27"/>
      <c r="O2" s="27"/>
      <c r="P2" s="27"/>
      <c r="Q2" s="27"/>
      <c r="R2" s="27"/>
      <c r="S2" s="27"/>
      <c r="T2" s="27"/>
      <c r="U2" s="27"/>
      <c r="V2" s="24" t="s">
        <v>7</v>
      </c>
      <c r="W2" s="26" t="s">
        <v>1</v>
      </c>
      <c r="X2" s="24"/>
      <c r="AA2" s="14"/>
      <c r="AB2" s="14"/>
      <c r="AC2" s="14"/>
    </row>
    <row r="3" spans="5:33" x14ac:dyDescent="0.25">
      <c r="E3" s="24" t="s">
        <v>8</v>
      </c>
      <c r="F3" s="26">
        <v>7</v>
      </c>
      <c r="G3" s="25">
        <v>7.0866141732283472</v>
      </c>
      <c r="H3">
        <v>7.5</v>
      </c>
      <c r="I3">
        <v>7</v>
      </c>
      <c r="J3">
        <v>7</v>
      </c>
      <c r="K3" s="36" t="s">
        <v>32</v>
      </c>
      <c r="L3" s="14" t="s">
        <v>29</v>
      </c>
      <c r="M3" s="27"/>
      <c r="N3" s="27">
        <v>7</v>
      </c>
      <c r="O3" s="27" t="s">
        <v>38</v>
      </c>
      <c r="P3" s="27"/>
      <c r="Q3" s="27">
        <f>7+7+7.5+7+7+6.5+6.75+7+6.25</f>
        <v>62</v>
      </c>
      <c r="R3" s="41">
        <v>7</v>
      </c>
      <c r="S3" s="27"/>
      <c r="T3" s="27"/>
      <c r="U3" s="27"/>
      <c r="V3" s="24" t="s">
        <v>8</v>
      </c>
      <c r="W3" s="26">
        <v>6</v>
      </c>
      <c r="X3" s="24">
        <v>6.5</v>
      </c>
      <c r="Y3">
        <v>6</v>
      </c>
      <c r="Z3">
        <v>6</v>
      </c>
      <c r="AA3" s="14" t="s">
        <v>38</v>
      </c>
      <c r="AB3" s="14"/>
      <c r="AC3" s="14">
        <v>6</v>
      </c>
      <c r="AD3">
        <v>6</v>
      </c>
      <c r="AF3" s="41" t="s">
        <v>61</v>
      </c>
    </row>
    <row r="4" spans="5:33" x14ac:dyDescent="0.25">
      <c r="E4" s="24" t="s">
        <v>9</v>
      </c>
      <c r="F4" s="26" t="s">
        <v>14</v>
      </c>
      <c r="G4" s="24">
        <v>7.8740157480314963</v>
      </c>
      <c r="H4" t="s">
        <v>45</v>
      </c>
      <c r="I4" s="24" t="s">
        <v>45</v>
      </c>
      <c r="J4" s="24" t="s">
        <v>51</v>
      </c>
      <c r="K4" s="37" t="s">
        <v>33</v>
      </c>
      <c r="L4" s="24" t="s">
        <v>54</v>
      </c>
      <c r="M4" s="38" t="s">
        <v>33</v>
      </c>
      <c r="N4" s="38" t="s">
        <v>14</v>
      </c>
      <c r="O4" s="38" t="s">
        <v>30</v>
      </c>
      <c r="P4" s="38" t="s">
        <v>29</v>
      </c>
      <c r="Q4" s="38"/>
      <c r="R4" s="42" t="s">
        <v>57</v>
      </c>
      <c r="S4" s="38"/>
      <c r="T4" s="38"/>
      <c r="U4" s="38"/>
      <c r="V4" s="24" t="s">
        <v>9</v>
      </c>
      <c r="W4" s="25">
        <v>6.5</v>
      </c>
      <c r="X4" s="24" t="s">
        <v>29</v>
      </c>
      <c r="Y4">
        <v>6.5</v>
      </c>
      <c r="Z4" s="24">
        <v>6.5</v>
      </c>
      <c r="AA4" s="14" t="s">
        <v>29</v>
      </c>
      <c r="AB4" s="39" t="s">
        <v>32</v>
      </c>
      <c r="AC4" s="14">
        <v>6.5</v>
      </c>
      <c r="AD4">
        <v>6.5</v>
      </c>
      <c r="AE4" t="s">
        <v>42</v>
      </c>
      <c r="AF4" s="41" t="s">
        <v>62</v>
      </c>
    </row>
    <row r="5" spans="5:33" x14ac:dyDescent="0.25">
      <c r="E5" s="24" t="s">
        <v>10</v>
      </c>
      <c r="F5" s="26" t="s">
        <v>15</v>
      </c>
      <c r="G5" s="28">
        <v>9.0551181102362204</v>
      </c>
      <c r="H5" t="s">
        <v>46</v>
      </c>
      <c r="I5" t="s">
        <v>46</v>
      </c>
      <c r="J5" t="s">
        <v>52</v>
      </c>
      <c r="K5" s="37" t="s">
        <v>34</v>
      </c>
      <c r="L5" s="14" t="s">
        <v>45</v>
      </c>
      <c r="M5" s="38" t="s">
        <v>34</v>
      </c>
      <c r="N5" s="38" t="s">
        <v>15</v>
      </c>
      <c r="O5" s="38" t="s">
        <v>31</v>
      </c>
      <c r="P5" s="38" t="s">
        <v>26</v>
      </c>
      <c r="Q5" s="38"/>
      <c r="R5" s="42" t="s">
        <v>56</v>
      </c>
      <c r="S5" s="38"/>
      <c r="T5" s="38"/>
      <c r="U5" s="38"/>
      <c r="V5" s="24" t="s">
        <v>10</v>
      </c>
      <c r="W5" s="25">
        <v>7</v>
      </c>
      <c r="X5" s="24" t="s">
        <v>30</v>
      </c>
      <c r="Y5">
        <v>7</v>
      </c>
      <c r="Z5">
        <v>7</v>
      </c>
      <c r="AA5" s="14" t="s">
        <v>30</v>
      </c>
      <c r="AB5" s="39" t="s">
        <v>33</v>
      </c>
      <c r="AC5" s="14">
        <v>7</v>
      </c>
      <c r="AD5">
        <v>7</v>
      </c>
      <c r="AE5" t="s">
        <v>43</v>
      </c>
      <c r="AF5" s="41" t="s">
        <v>63</v>
      </c>
    </row>
    <row r="6" spans="5:33" x14ac:dyDescent="0.25">
      <c r="E6" s="24" t="s">
        <v>11</v>
      </c>
      <c r="F6" s="26" t="s">
        <v>16</v>
      </c>
      <c r="G6" s="24">
        <v>9.8425196850393704</v>
      </c>
      <c r="H6" t="s">
        <v>47</v>
      </c>
      <c r="I6" s="24" t="s">
        <v>47</v>
      </c>
      <c r="J6" s="24" t="s">
        <v>53</v>
      </c>
      <c r="K6" s="37" t="s">
        <v>35</v>
      </c>
      <c r="L6" s="24" t="s">
        <v>46</v>
      </c>
      <c r="M6" s="38" t="s">
        <v>35</v>
      </c>
      <c r="N6" s="38" t="s">
        <v>16</v>
      </c>
      <c r="O6" s="38" t="s">
        <v>41</v>
      </c>
      <c r="P6" s="38" t="s">
        <v>27</v>
      </c>
      <c r="Q6" s="38"/>
      <c r="R6" s="42" t="s">
        <v>58</v>
      </c>
      <c r="S6" s="38"/>
      <c r="T6" s="38"/>
      <c r="U6" s="38"/>
      <c r="V6" s="24" t="s">
        <v>11</v>
      </c>
      <c r="W6" s="25">
        <v>7.5</v>
      </c>
      <c r="X6" s="24" t="s">
        <v>14</v>
      </c>
      <c r="Y6" s="24">
        <v>7.5</v>
      </c>
      <c r="Z6" s="24">
        <v>7.5</v>
      </c>
      <c r="AA6" s="14" t="s">
        <v>14</v>
      </c>
      <c r="AB6" s="39" t="s">
        <v>34</v>
      </c>
      <c r="AC6" s="14">
        <v>7.5</v>
      </c>
      <c r="AD6">
        <v>7.5</v>
      </c>
      <c r="AE6" t="s">
        <v>44</v>
      </c>
      <c r="AF6" s="41" t="s">
        <v>51</v>
      </c>
    </row>
    <row r="7" spans="5:33" x14ac:dyDescent="0.25">
      <c r="E7" s="24" t="s">
        <v>12</v>
      </c>
      <c r="F7" s="26" t="s">
        <v>17</v>
      </c>
      <c r="G7" s="24">
        <v>11.023622047244094</v>
      </c>
      <c r="H7" t="s">
        <v>48</v>
      </c>
      <c r="I7" s="24" t="s">
        <v>48</v>
      </c>
      <c r="J7" t="s">
        <v>49</v>
      </c>
      <c r="K7" s="37" t="s">
        <v>36</v>
      </c>
      <c r="L7" s="14">
        <v>9.6</v>
      </c>
      <c r="M7" s="38" t="s">
        <v>39</v>
      </c>
      <c r="N7" s="38" t="s">
        <v>17</v>
      </c>
      <c r="O7" s="38" t="s">
        <v>39</v>
      </c>
      <c r="P7" s="38" t="s">
        <v>28</v>
      </c>
      <c r="Q7" s="38"/>
      <c r="R7" s="42" t="s">
        <v>59</v>
      </c>
      <c r="S7" s="38"/>
      <c r="T7" s="38"/>
      <c r="U7" s="38"/>
      <c r="V7" s="24" t="s">
        <v>12</v>
      </c>
      <c r="W7" s="25">
        <v>8</v>
      </c>
      <c r="X7" s="24">
        <v>8</v>
      </c>
      <c r="Y7" s="24">
        <v>8</v>
      </c>
      <c r="Z7" s="24">
        <v>8</v>
      </c>
      <c r="AA7" s="14"/>
      <c r="AB7" s="14"/>
      <c r="AC7" s="24">
        <v>8</v>
      </c>
      <c r="AD7" s="24">
        <v>8</v>
      </c>
      <c r="AE7" t="s">
        <v>27</v>
      </c>
      <c r="AF7" s="41" t="s">
        <v>64</v>
      </c>
    </row>
    <row r="8" spans="5:33" x14ac:dyDescent="0.25">
      <c r="E8" s="24" t="s">
        <v>13</v>
      </c>
      <c r="F8" s="26" t="s">
        <v>18</v>
      </c>
      <c r="G8" s="24">
        <v>11.811023622047244</v>
      </c>
      <c r="H8">
        <v>11.5</v>
      </c>
      <c r="I8" s="24" t="s">
        <v>50</v>
      </c>
      <c r="J8" s="24" t="s">
        <v>50</v>
      </c>
      <c r="K8" s="37" t="s">
        <v>37</v>
      </c>
      <c r="L8" s="14"/>
      <c r="M8" s="27" t="s">
        <v>49</v>
      </c>
      <c r="N8" s="27" t="s">
        <v>18</v>
      </c>
      <c r="O8" s="27" t="s">
        <v>40</v>
      </c>
      <c r="P8" s="27"/>
      <c r="Q8" s="27"/>
      <c r="R8" s="43" t="s">
        <v>60</v>
      </c>
      <c r="S8" s="27"/>
      <c r="T8" s="27"/>
      <c r="U8" s="27"/>
      <c r="V8" s="24" t="s">
        <v>13</v>
      </c>
      <c r="W8" s="25">
        <v>8.5</v>
      </c>
      <c r="X8" s="24"/>
      <c r="AA8" s="14"/>
      <c r="AB8" s="14"/>
      <c r="AC8" s="14">
        <v>8.5</v>
      </c>
      <c r="AD8">
        <v>8.5</v>
      </c>
      <c r="AF8" s="41" t="s">
        <v>65</v>
      </c>
    </row>
    <row r="9" spans="5:33" x14ac:dyDescent="0.25">
      <c r="E9" s="24"/>
      <c r="F9" s="26"/>
      <c r="G9" s="24"/>
      <c r="L9" s="14"/>
      <c r="M9" s="27"/>
      <c r="N9" s="27"/>
      <c r="O9" s="27"/>
      <c r="P9" s="27"/>
      <c r="Q9" s="27"/>
      <c r="R9" s="27"/>
      <c r="S9" s="27"/>
      <c r="T9" s="27"/>
      <c r="U9" s="27"/>
      <c r="V9" s="24"/>
      <c r="W9" s="26"/>
      <c r="X9" s="24"/>
      <c r="AA9" s="14"/>
      <c r="AB9" s="14"/>
      <c r="AC9" s="14"/>
    </row>
    <row r="10" spans="5:33" x14ac:dyDescent="0.25">
      <c r="E10" s="24"/>
      <c r="F10" s="26">
        <v>11.75</v>
      </c>
      <c r="G10" s="24">
        <v>11.5</v>
      </c>
      <c r="H10" s="14">
        <v>11.5</v>
      </c>
      <c r="I10" s="14">
        <v>11.75</v>
      </c>
      <c r="J10" s="24">
        <v>11.75</v>
      </c>
      <c r="K10" s="24">
        <v>11.5</v>
      </c>
      <c r="L10" s="14" t="s">
        <v>55</v>
      </c>
      <c r="M10" s="27">
        <v>10.75</v>
      </c>
      <c r="N10" s="27">
        <v>11.75</v>
      </c>
      <c r="O10" s="27">
        <v>11.25</v>
      </c>
      <c r="P10" s="27" t="s">
        <v>55</v>
      </c>
      <c r="Q10" s="27"/>
      <c r="R10" s="27">
        <f>+AVERAGE(F10:P10)</f>
        <v>11.5</v>
      </c>
      <c r="S10" s="27"/>
      <c r="T10" s="27"/>
      <c r="U10" s="27"/>
      <c r="V10" s="24"/>
      <c r="W10" s="26"/>
      <c r="X10" s="24"/>
    </row>
    <row r="11" spans="5:33" x14ac:dyDescent="0.25">
      <c r="E11" s="24"/>
      <c r="F11" s="26"/>
      <c r="G11" s="24"/>
      <c r="H11" s="14"/>
      <c r="I11" s="27"/>
      <c r="J11" s="24"/>
      <c r="K11" s="24"/>
      <c r="L11" s="14"/>
      <c r="M11" s="27"/>
      <c r="N11" s="27"/>
      <c r="O11" s="27"/>
      <c r="P11" s="27"/>
      <c r="Q11" s="27"/>
      <c r="R11" s="27"/>
      <c r="S11" s="27"/>
      <c r="T11" s="27"/>
      <c r="U11" s="27"/>
      <c r="V11" s="24"/>
      <c r="W11" s="24">
        <v>8</v>
      </c>
      <c r="X11" s="24">
        <v>8</v>
      </c>
      <c r="Y11">
        <v>8</v>
      </c>
      <c r="Z11" s="24">
        <v>8</v>
      </c>
      <c r="AA11" s="24"/>
      <c r="AB11" s="24"/>
      <c r="AC11" s="24">
        <v>8</v>
      </c>
      <c r="AD11" s="24">
        <v>8</v>
      </c>
      <c r="AE11">
        <v>8.5</v>
      </c>
      <c r="AG11" s="24">
        <f>+AVERAGE(W11:AE11)</f>
        <v>8.0714285714285712</v>
      </c>
    </row>
    <row r="12" spans="5:33" x14ac:dyDescent="0.25">
      <c r="E12" s="24"/>
      <c r="F12" s="26"/>
      <c r="G12" s="24"/>
      <c r="H12" s="14"/>
      <c r="I12" s="27"/>
      <c r="J12" s="24"/>
      <c r="K12" s="24"/>
      <c r="L12" s="14"/>
      <c r="M12" s="27"/>
      <c r="N12" s="27"/>
      <c r="O12" s="27"/>
      <c r="P12" s="27"/>
      <c r="Q12" s="27"/>
      <c r="R12" s="27"/>
      <c r="S12" s="27"/>
      <c r="T12" s="27"/>
      <c r="U12" s="27"/>
      <c r="V12" s="24"/>
      <c r="W12" s="24">
        <v>8</v>
      </c>
      <c r="X12" s="24">
        <v>8</v>
      </c>
      <c r="Y12">
        <v>8</v>
      </c>
      <c r="Z12" s="24">
        <v>8</v>
      </c>
      <c r="AB12" s="24"/>
      <c r="AC12">
        <v>8</v>
      </c>
      <c r="AD12">
        <v>8</v>
      </c>
      <c r="AE12">
        <v>9.5</v>
      </c>
      <c r="AG12" s="24">
        <f>+AVERAGE(W12:AE12)</f>
        <v>8.2142857142857135</v>
      </c>
    </row>
    <row r="13" spans="5:33" x14ac:dyDescent="0.25">
      <c r="E13" s="24"/>
      <c r="F13" s="26"/>
      <c r="G13" s="24"/>
      <c r="H13" s="14"/>
      <c r="I13" s="27"/>
      <c r="J13" s="24"/>
      <c r="K13" s="24"/>
      <c r="L13" s="14"/>
      <c r="M13" s="27"/>
      <c r="N13" s="27"/>
      <c r="O13" s="27"/>
      <c r="P13" s="27"/>
      <c r="Q13" s="27"/>
      <c r="R13" s="27"/>
      <c r="S13" s="27"/>
      <c r="T13" s="27"/>
      <c r="U13" s="27"/>
      <c r="V13" s="24"/>
      <c r="W13" s="24"/>
      <c r="X13" s="24"/>
    </row>
    <row r="14" spans="5:33" x14ac:dyDescent="0.25">
      <c r="E14" s="31">
        <v>10.5</v>
      </c>
      <c r="F14" s="40">
        <v>7.8</v>
      </c>
      <c r="G14" s="31">
        <v>10.6</v>
      </c>
      <c r="H14" s="31">
        <v>10.6</v>
      </c>
      <c r="I14" s="31">
        <v>10</v>
      </c>
      <c r="J14" s="31">
        <v>10</v>
      </c>
      <c r="K14" s="31">
        <v>10.5</v>
      </c>
      <c r="L14" s="31">
        <v>10</v>
      </c>
      <c r="M14" s="31">
        <v>9.5</v>
      </c>
      <c r="N14" s="31"/>
      <c r="O14" s="31"/>
      <c r="P14" s="31"/>
      <c r="Q14" s="27"/>
      <c r="R14" s="27"/>
      <c r="S14" s="27"/>
      <c r="T14" s="27"/>
      <c r="U14" s="27"/>
      <c r="V14" s="24"/>
      <c r="W14" s="24">
        <f>+AVERAGE(W11:W12)</f>
        <v>8</v>
      </c>
      <c r="X14" s="24">
        <f>+AVERAGE(X11:X12)</f>
        <v>8</v>
      </c>
      <c r="Y14" s="24">
        <f>+AVERAGE(Y11:Y12)</f>
        <v>8</v>
      </c>
      <c r="Z14" s="24">
        <f>+AVERAGE(Z11:Z12)</f>
        <v>8</v>
      </c>
      <c r="AA14" s="24" t="s">
        <v>55</v>
      </c>
      <c r="AB14" s="24"/>
      <c r="AC14" s="24">
        <f>+AVERAGE(AC11:AC12)</f>
        <v>8</v>
      </c>
      <c r="AD14" s="24">
        <f>+AVERAGE(AD11:AD12)</f>
        <v>8</v>
      </c>
      <c r="AE14" s="24">
        <f>+AVERAGE(AE11:AE12)</f>
        <v>9</v>
      </c>
    </row>
    <row r="15" spans="5:33" x14ac:dyDescent="0.25">
      <c r="E15" s="40">
        <v>11</v>
      </c>
      <c r="F15" s="40"/>
      <c r="G15" s="40">
        <v>11.5</v>
      </c>
      <c r="H15" s="40">
        <v>11.5</v>
      </c>
      <c r="I15" s="31">
        <v>11</v>
      </c>
      <c r="J15" s="31">
        <v>10.5</v>
      </c>
      <c r="K15" s="31">
        <v>11</v>
      </c>
      <c r="L15" s="31">
        <v>10.5</v>
      </c>
      <c r="M15" s="31">
        <v>10.5</v>
      </c>
      <c r="N15" s="31"/>
      <c r="O15" s="31"/>
      <c r="P15" s="31"/>
      <c r="Q15" s="27"/>
      <c r="R15" s="27"/>
      <c r="S15" s="27"/>
      <c r="T15" s="27"/>
      <c r="U15" s="27"/>
      <c r="V15" s="24"/>
      <c r="W15" s="24"/>
      <c r="X15" s="24"/>
    </row>
    <row r="16" spans="5:33" x14ac:dyDescent="0.25">
      <c r="E16" s="25"/>
      <c r="F16" s="26"/>
      <c r="G16" s="25"/>
      <c r="H16" s="14"/>
      <c r="I16" s="27"/>
      <c r="J16" s="24"/>
      <c r="K16" s="24"/>
      <c r="L16" s="14"/>
      <c r="M16" s="27"/>
      <c r="N16" s="27"/>
      <c r="O16" s="27"/>
      <c r="P16" s="27"/>
      <c r="Q16" s="27"/>
      <c r="R16" s="27"/>
      <c r="S16" s="27"/>
      <c r="T16" s="27"/>
      <c r="U16" s="27"/>
      <c r="V16" s="24"/>
      <c r="W16" s="24"/>
      <c r="X16" s="24"/>
    </row>
    <row r="17" spans="5:26" x14ac:dyDescent="0.25">
      <c r="E17" s="25">
        <f>+AVERAGE(E14,G14:O14)</f>
        <v>10.2125</v>
      </c>
      <c r="F17" s="26"/>
      <c r="G17" s="25"/>
      <c r="H17" s="14"/>
      <c r="I17" s="27"/>
      <c r="J17" s="24"/>
      <c r="K17" s="24"/>
      <c r="L17" s="14"/>
      <c r="M17" s="27"/>
      <c r="N17" s="27"/>
      <c r="O17" s="27"/>
      <c r="P17" s="27"/>
      <c r="Q17" s="27"/>
      <c r="R17" s="27"/>
      <c r="S17" s="27"/>
      <c r="T17" s="27"/>
      <c r="U17" s="27"/>
      <c r="V17" s="24"/>
      <c r="W17" s="24"/>
      <c r="X17" s="24"/>
    </row>
    <row r="18" spans="5:26" x14ac:dyDescent="0.25">
      <c r="E18" s="25">
        <f>+AVERAGE(E15,G15:O15)</f>
        <v>10.9375</v>
      </c>
      <c r="F18" s="26"/>
      <c r="G18" s="25"/>
      <c r="H18" s="14"/>
      <c r="I18" s="27"/>
      <c r="J18" s="24"/>
      <c r="K18" s="24"/>
      <c r="L18" s="14"/>
      <c r="M18" s="27"/>
      <c r="N18" s="27"/>
      <c r="O18" s="27"/>
      <c r="P18" s="27"/>
      <c r="Q18" s="27"/>
      <c r="R18" s="27"/>
      <c r="S18" s="27"/>
      <c r="T18" s="27"/>
      <c r="U18" s="27"/>
      <c r="V18" s="24"/>
      <c r="W18" s="24"/>
      <c r="X18" s="24"/>
    </row>
    <row r="19" spans="5:26" x14ac:dyDescent="0.25">
      <c r="E19" s="25"/>
      <c r="F19" s="26"/>
      <c r="G19" s="25"/>
      <c r="H19" s="14"/>
      <c r="I19" s="27"/>
      <c r="J19" s="24"/>
      <c r="K19" s="24"/>
      <c r="L19" s="14"/>
      <c r="M19" s="27"/>
      <c r="N19" s="27"/>
      <c r="O19" s="27"/>
      <c r="P19" s="27"/>
      <c r="Q19" s="27"/>
      <c r="R19" s="27"/>
      <c r="S19" s="27"/>
      <c r="T19" s="27"/>
      <c r="U19" s="27"/>
      <c r="V19" s="24"/>
      <c r="W19" s="24"/>
      <c r="X19" s="24"/>
    </row>
    <row r="20" spans="5:26" x14ac:dyDescent="0.25">
      <c r="E20" s="25"/>
      <c r="F20" s="26"/>
      <c r="G20" s="25"/>
      <c r="H20" s="14"/>
      <c r="I20" s="27"/>
      <c r="J20" s="24"/>
      <c r="K20" s="24"/>
      <c r="L20" s="14"/>
      <c r="M20" s="27"/>
      <c r="N20" s="27"/>
      <c r="O20" s="27"/>
      <c r="P20" s="27"/>
      <c r="Q20" s="27"/>
      <c r="R20" s="27"/>
      <c r="S20" s="27"/>
      <c r="T20" s="27"/>
      <c r="U20" s="27"/>
      <c r="V20" s="24"/>
      <c r="W20" s="24"/>
      <c r="X20" s="24"/>
    </row>
    <row r="21" spans="5:26" x14ac:dyDescent="0.25">
      <c r="E21" s="25"/>
      <c r="F21" s="26"/>
      <c r="G21" s="25"/>
      <c r="H21" s="14"/>
      <c r="I21" s="27"/>
      <c r="J21" s="24"/>
      <c r="K21" s="24"/>
      <c r="L21" s="14"/>
      <c r="M21" s="27"/>
      <c r="N21" s="27"/>
      <c r="O21" s="27"/>
      <c r="P21" s="27"/>
      <c r="Q21" s="27"/>
      <c r="R21" s="27"/>
      <c r="S21" s="27"/>
      <c r="T21" s="27"/>
      <c r="U21" s="27"/>
      <c r="V21" s="24"/>
      <c r="W21" s="24"/>
      <c r="X21" s="24"/>
    </row>
    <row r="22" spans="5:26" x14ac:dyDescent="0.25">
      <c r="E22" s="25"/>
      <c r="F22" s="26"/>
      <c r="G22" s="25"/>
      <c r="H22" s="14"/>
      <c r="I22" s="27"/>
      <c r="J22" s="24"/>
      <c r="K22" s="24"/>
      <c r="L22" s="14"/>
      <c r="M22" s="27"/>
      <c r="N22" s="27"/>
      <c r="O22" s="27"/>
      <c r="P22" s="27"/>
      <c r="Q22" s="27"/>
      <c r="R22" s="27"/>
      <c r="S22" s="27"/>
      <c r="T22" s="27"/>
      <c r="U22" s="27"/>
      <c r="V22" s="24"/>
      <c r="W22" s="24"/>
      <c r="X22" s="24"/>
    </row>
    <row r="23" spans="5:26" x14ac:dyDescent="0.25">
      <c r="E23" s="25"/>
      <c r="F23" s="26"/>
      <c r="G23" s="25"/>
      <c r="H23" s="14"/>
      <c r="I23" s="27"/>
      <c r="J23" s="24"/>
      <c r="K23" s="24"/>
      <c r="L23" s="14"/>
      <c r="M23" s="27"/>
      <c r="N23" s="27"/>
      <c r="O23" s="27"/>
      <c r="P23" s="27"/>
      <c r="Q23" s="27"/>
      <c r="R23" s="27"/>
      <c r="S23" s="27"/>
      <c r="T23" s="27"/>
      <c r="U23" s="27"/>
      <c r="V23" s="24"/>
      <c r="W23" s="24"/>
      <c r="X23" s="24"/>
    </row>
    <row r="24" spans="5:26" x14ac:dyDescent="0.25">
      <c r="E24" s="25"/>
      <c r="F24" s="26"/>
      <c r="G24" s="25"/>
      <c r="H24" s="14"/>
      <c r="I24" s="27"/>
      <c r="J24" s="24"/>
      <c r="K24" s="24"/>
      <c r="L24" s="14"/>
      <c r="M24" s="27"/>
      <c r="N24" s="27"/>
      <c r="O24" s="27"/>
      <c r="P24" s="27"/>
      <c r="Q24" s="27"/>
      <c r="R24" s="27"/>
      <c r="S24" s="27"/>
      <c r="T24" s="27"/>
      <c r="U24" s="27"/>
      <c r="V24" s="24"/>
      <c r="W24" s="24"/>
      <c r="X24" s="24"/>
    </row>
    <row r="25" spans="5:26" x14ac:dyDescent="0.25">
      <c r="E25" s="25"/>
      <c r="F25" s="26"/>
      <c r="G25" s="25"/>
      <c r="H25" s="14"/>
      <c r="I25" s="27"/>
      <c r="J25" s="24"/>
      <c r="K25" s="24"/>
      <c r="L25" s="14"/>
      <c r="M25" s="27"/>
      <c r="N25" s="27"/>
      <c r="O25" s="27"/>
      <c r="P25" s="27"/>
      <c r="Q25" s="27"/>
      <c r="R25" s="27"/>
      <c r="S25" s="27"/>
      <c r="T25" s="27"/>
      <c r="U25" s="27"/>
      <c r="V25" s="24"/>
      <c r="W25" s="24"/>
      <c r="X25" s="24"/>
    </row>
    <row r="26" spans="5:26" x14ac:dyDescent="0.25">
      <c r="E26" s="25"/>
      <c r="F26" s="26"/>
      <c r="G26" s="25"/>
      <c r="H26" s="14"/>
      <c r="I26" s="27"/>
      <c r="J26" s="24"/>
      <c r="K26" s="24"/>
      <c r="L26" s="14"/>
      <c r="M26" s="27"/>
      <c r="N26" s="27"/>
      <c r="O26" s="27"/>
      <c r="P26" s="27"/>
      <c r="Q26" s="27"/>
      <c r="R26" s="27"/>
      <c r="S26" s="27"/>
      <c r="T26" s="27"/>
      <c r="U26" s="27"/>
      <c r="V26" s="24"/>
      <c r="W26" s="24"/>
      <c r="X26" s="24"/>
    </row>
    <row r="27" spans="5:26" x14ac:dyDescent="0.25">
      <c r="E27" s="25"/>
      <c r="F27" s="26"/>
      <c r="G27" s="25"/>
      <c r="H27" s="14"/>
      <c r="I27" s="27"/>
      <c r="J27" s="24"/>
      <c r="K27" s="24"/>
      <c r="L27" s="14"/>
      <c r="M27" s="27"/>
      <c r="N27" s="27"/>
      <c r="O27" s="27"/>
      <c r="P27" s="27"/>
      <c r="Q27" s="27"/>
      <c r="R27" s="27"/>
      <c r="S27" s="27"/>
      <c r="T27" s="27"/>
      <c r="U27" s="27"/>
      <c r="V27" s="24"/>
      <c r="W27" s="24"/>
      <c r="X27" s="24"/>
    </row>
    <row r="28" spans="5:26" x14ac:dyDescent="0.25">
      <c r="E28" s="25"/>
      <c r="F28" s="26"/>
      <c r="G28" s="25"/>
      <c r="H28" s="14"/>
      <c r="I28" s="27"/>
      <c r="J28" s="24"/>
      <c r="K28" s="24"/>
      <c r="L28" s="14"/>
      <c r="M28" s="27"/>
      <c r="N28" s="27"/>
      <c r="O28" s="27"/>
      <c r="P28" s="27"/>
      <c r="Q28" s="27"/>
      <c r="R28" s="27"/>
      <c r="S28" s="27"/>
      <c r="T28" s="27"/>
      <c r="U28" s="27"/>
      <c r="V28" s="24"/>
      <c r="W28" s="24"/>
      <c r="X28" s="24"/>
    </row>
    <row r="29" spans="5:26" x14ac:dyDescent="0.25">
      <c r="E29" s="25"/>
      <c r="F29" s="26"/>
      <c r="G29" s="25"/>
      <c r="H29" s="14"/>
      <c r="I29" s="27"/>
      <c r="J29" s="24"/>
      <c r="K29" s="24"/>
      <c r="L29" s="14"/>
      <c r="M29" s="27"/>
      <c r="N29" s="27"/>
      <c r="O29" s="27"/>
      <c r="P29" s="27"/>
      <c r="Q29" s="27"/>
      <c r="R29" s="27"/>
      <c r="S29" s="27"/>
      <c r="T29" s="27"/>
      <c r="U29" s="27"/>
      <c r="V29" s="24"/>
      <c r="W29" s="24"/>
      <c r="X29" s="24"/>
    </row>
    <row r="30" spans="5:26" x14ac:dyDescent="0.25">
      <c r="E30" s="25"/>
      <c r="F30" s="26"/>
      <c r="G30" s="25"/>
      <c r="H30" s="14"/>
      <c r="I30" s="27"/>
      <c r="J30" s="24"/>
      <c r="K30" s="24"/>
      <c r="L30" s="14"/>
      <c r="M30" s="27"/>
      <c r="N30" s="27"/>
      <c r="O30" s="27"/>
      <c r="P30" s="27"/>
      <c r="Q30" s="27"/>
      <c r="R30" s="27"/>
      <c r="S30" s="27"/>
      <c r="T30" s="27"/>
      <c r="U30" s="27"/>
      <c r="V30" s="24"/>
      <c r="W30" s="24"/>
      <c r="X30" s="24"/>
    </row>
    <row r="31" spans="5:26" x14ac:dyDescent="0.25">
      <c r="E31" s="25"/>
      <c r="F31" s="26"/>
      <c r="G31" s="25"/>
      <c r="H31" s="14"/>
      <c r="I31" s="27"/>
      <c r="J31" s="24"/>
      <c r="K31" s="24"/>
      <c r="L31" s="14"/>
      <c r="M31" s="27"/>
      <c r="N31" s="27"/>
      <c r="O31" s="27"/>
      <c r="P31" s="27"/>
      <c r="Q31" s="27"/>
      <c r="R31" s="27"/>
      <c r="S31" s="27"/>
      <c r="T31" s="27"/>
      <c r="U31" s="27"/>
      <c r="V31" s="24"/>
      <c r="W31" s="24"/>
      <c r="X31" s="24"/>
    </row>
    <row r="32" spans="5:26" x14ac:dyDescent="0.25">
      <c r="E32" s="25"/>
      <c r="F32" s="26"/>
      <c r="G32" s="25"/>
      <c r="H32" s="14"/>
      <c r="I32" s="27"/>
      <c r="J32" s="24"/>
      <c r="K32" s="24"/>
      <c r="L32" s="14"/>
      <c r="M32" s="27"/>
      <c r="N32" s="27"/>
      <c r="O32" s="27"/>
      <c r="P32" s="27"/>
      <c r="Q32" s="27"/>
      <c r="R32" s="27"/>
      <c r="S32" s="27"/>
      <c r="T32" s="27"/>
      <c r="U32" s="27"/>
      <c r="V32" s="24"/>
      <c r="W32" s="24"/>
      <c r="X32" s="24"/>
      <c r="Y32" s="14"/>
      <c r="Z32" s="14"/>
    </row>
    <row r="33" spans="5:26" x14ac:dyDescent="0.25">
      <c r="E33" s="25"/>
      <c r="F33" s="26"/>
      <c r="G33" s="25"/>
      <c r="H33" s="14"/>
      <c r="I33" s="27"/>
      <c r="J33" s="24"/>
      <c r="K33" s="24"/>
      <c r="L33" s="14"/>
      <c r="M33" s="27"/>
      <c r="N33" s="27"/>
      <c r="O33" s="27"/>
      <c r="P33" s="27"/>
      <c r="Q33" s="27"/>
      <c r="R33" s="27"/>
      <c r="S33" s="27"/>
      <c r="T33" s="27"/>
      <c r="U33" s="27"/>
      <c r="V33" s="24"/>
      <c r="W33" s="24"/>
      <c r="X33" s="24"/>
      <c r="Y33" s="14"/>
      <c r="Z33" s="14"/>
    </row>
    <row r="34" spans="5:26" x14ac:dyDescent="0.25">
      <c r="E34" s="25"/>
      <c r="F34" s="26"/>
      <c r="G34" s="25"/>
      <c r="H34" s="14"/>
      <c r="I34" s="27"/>
      <c r="J34" s="24"/>
      <c r="K34" s="24"/>
      <c r="L34" s="14"/>
      <c r="M34" s="27"/>
      <c r="N34" s="27"/>
      <c r="O34" s="27"/>
      <c r="P34" s="27"/>
      <c r="Q34" s="27"/>
      <c r="R34" s="27"/>
      <c r="S34" s="27"/>
      <c r="T34" s="27"/>
      <c r="U34" s="27"/>
      <c r="V34" s="24"/>
      <c r="W34" s="24"/>
      <c r="X34" s="24"/>
      <c r="Y34" s="14"/>
      <c r="Z34" s="14"/>
    </row>
    <row r="35" spans="5:26" x14ac:dyDescent="0.25">
      <c r="E35" s="25"/>
      <c r="F35" s="26"/>
      <c r="G35" s="25"/>
      <c r="H35" s="14"/>
      <c r="I35" s="27"/>
      <c r="J35" s="24"/>
      <c r="K35" s="24"/>
      <c r="L35" s="14"/>
      <c r="M35" s="27"/>
      <c r="N35" s="27"/>
      <c r="O35" s="27"/>
      <c r="P35" s="27"/>
      <c r="Q35" s="27"/>
      <c r="R35" s="27"/>
      <c r="S35" s="27"/>
      <c r="T35" s="27"/>
      <c r="U35" s="27"/>
      <c r="V35" s="24"/>
      <c r="W35" s="24"/>
      <c r="X35" s="24"/>
      <c r="Y35" s="14"/>
      <c r="Z35" s="14"/>
    </row>
    <row r="36" spans="5:26" x14ac:dyDescent="0.25">
      <c r="E36" s="25"/>
      <c r="F36" s="26"/>
      <c r="G36" s="25"/>
      <c r="H36" s="14"/>
      <c r="I36" s="27"/>
      <c r="J36" s="24"/>
      <c r="K36" s="24"/>
      <c r="L36" s="14"/>
      <c r="M36" s="27"/>
      <c r="N36" s="27"/>
      <c r="O36" s="27"/>
      <c r="P36" s="27"/>
      <c r="Q36" s="27"/>
      <c r="R36" s="27"/>
      <c r="S36" s="27"/>
      <c r="T36" s="27"/>
      <c r="U36" s="27"/>
      <c r="V36" s="24"/>
      <c r="W36" s="24"/>
      <c r="X36" s="24"/>
      <c r="Y36" s="14"/>
      <c r="Z36" s="14"/>
    </row>
    <row r="37" spans="5:26" x14ac:dyDescent="0.25">
      <c r="E37" s="25"/>
      <c r="F37" s="26"/>
      <c r="G37" s="25"/>
      <c r="H37" s="14"/>
      <c r="I37" s="27"/>
      <c r="J37" s="24"/>
      <c r="K37" s="24"/>
      <c r="L37" s="14"/>
      <c r="M37" s="27"/>
      <c r="N37" s="27"/>
      <c r="O37" s="27"/>
      <c r="P37" s="27"/>
      <c r="Q37" s="27"/>
      <c r="R37" s="27"/>
      <c r="S37" s="27"/>
      <c r="T37" s="27"/>
      <c r="U37" s="27"/>
      <c r="V37" s="24"/>
      <c r="W37" s="24"/>
      <c r="X37" s="24"/>
      <c r="Y37" s="14"/>
      <c r="Z37" s="14"/>
    </row>
    <row r="38" spans="5:26" x14ac:dyDescent="0.25">
      <c r="E38" s="25"/>
      <c r="F38" s="26"/>
      <c r="G38" s="25"/>
      <c r="H38" s="14"/>
      <c r="I38" s="27"/>
      <c r="J38" s="24"/>
      <c r="K38" s="24"/>
      <c r="L38" s="14"/>
      <c r="M38" s="27"/>
      <c r="N38" s="27"/>
      <c r="O38" s="27"/>
      <c r="P38" s="27"/>
      <c r="Q38" s="27"/>
      <c r="R38" s="27"/>
      <c r="S38" s="27"/>
      <c r="T38" s="27"/>
      <c r="U38" s="27"/>
      <c r="V38" s="24"/>
      <c r="W38" s="24"/>
      <c r="X38" s="24"/>
      <c r="Y38" s="14"/>
      <c r="Z38" s="14"/>
    </row>
    <row r="39" spans="5:26" x14ac:dyDescent="0.25">
      <c r="E39" s="25"/>
      <c r="F39" s="26"/>
      <c r="G39" s="25"/>
      <c r="H39" s="14"/>
      <c r="I39" s="27"/>
      <c r="J39" s="24"/>
      <c r="K39" s="24"/>
      <c r="L39" s="14"/>
      <c r="M39" s="27"/>
      <c r="N39" s="27"/>
      <c r="O39" s="27"/>
      <c r="P39" s="27"/>
      <c r="Q39" s="27"/>
      <c r="R39" s="27"/>
      <c r="S39" s="27"/>
      <c r="T39" s="27"/>
      <c r="U39" s="27"/>
      <c r="V39" s="24"/>
      <c r="W39" s="24"/>
      <c r="X39" s="24"/>
      <c r="Y39" s="14"/>
      <c r="Z39" s="14"/>
    </row>
    <row r="40" spans="5:26" x14ac:dyDescent="0.25">
      <c r="E40" s="25"/>
      <c r="F40" s="26"/>
      <c r="G40" s="25"/>
      <c r="H40" s="14"/>
      <c r="I40" s="27"/>
      <c r="J40" s="24"/>
      <c r="K40" s="24"/>
      <c r="L40" s="14"/>
      <c r="M40" s="27"/>
      <c r="N40" s="27"/>
      <c r="O40" s="27"/>
      <c r="P40" s="27"/>
      <c r="Q40" s="27"/>
      <c r="R40" s="27"/>
      <c r="S40" s="27"/>
      <c r="T40" s="27"/>
      <c r="U40" s="27"/>
      <c r="V40" s="24"/>
      <c r="W40" s="24"/>
      <c r="X40" s="24"/>
      <c r="Y40" s="14"/>
      <c r="Z40" s="14"/>
    </row>
    <row r="41" spans="5:26" x14ac:dyDescent="0.25">
      <c r="E41" s="24"/>
      <c r="F41" s="26"/>
      <c r="G41" s="24"/>
      <c r="H41" s="14"/>
      <c r="I41" s="27"/>
      <c r="J41" s="24"/>
      <c r="K41" s="24"/>
      <c r="L41" s="14"/>
      <c r="M41" s="27"/>
      <c r="N41" s="27"/>
      <c r="O41" s="27"/>
      <c r="P41" s="27"/>
      <c r="Q41" s="27"/>
      <c r="R41" s="27"/>
      <c r="S41" s="27"/>
      <c r="T41" s="27"/>
      <c r="U41" s="27"/>
      <c r="V41" s="24"/>
      <c r="W41" s="24"/>
      <c r="X41" s="24"/>
      <c r="Y41" s="14"/>
      <c r="Z41" s="14"/>
    </row>
    <row r="42" spans="5:26" x14ac:dyDescent="0.25">
      <c r="E42" s="24"/>
      <c r="F42" s="26"/>
      <c r="G42" s="24"/>
      <c r="H42" s="14"/>
      <c r="I42" s="27"/>
      <c r="J42" s="24"/>
      <c r="K42" s="24"/>
      <c r="L42" s="14"/>
      <c r="M42" s="27"/>
      <c r="N42" s="27"/>
      <c r="O42" s="27"/>
      <c r="P42" s="27"/>
      <c r="Q42" s="27"/>
      <c r="R42" s="27"/>
      <c r="S42" s="27"/>
      <c r="T42" s="27"/>
      <c r="U42" s="27"/>
      <c r="V42" s="24"/>
      <c r="W42" s="24"/>
      <c r="X42" s="24"/>
      <c r="Y42" s="14"/>
      <c r="Z42" s="14"/>
    </row>
    <row r="43" spans="5:26" x14ac:dyDescent="0.25">
      <c r="E43" s="24"/>
      <c r="F43" s="26"/>
      <c r="G43" s="24"/>
      <c r="H43" s="14"/>
      <c r="I43" s="27"/>
      <c r="J43" s="24"/>
      <c r="K43" s="24"/>
      <c r="L43" s="14"/>
      <c r="M43" s="27"/>
      <c r="N43" s="27"/>
      <c r="O43" s="27"/>
      <c r="P43" s="27"/>
      <c r="Q43" s="27"/>
      <c r="R43" s="27"/>
      <c r="S43" s="27"/>
      <c r="T43" s="27"/>
      <c r="U43" s="27"/>
      <c r="V43" s="24"/>
      <c r="W43" s="24"/>
      <c r="X43" s="24"/>
      <c r="Y43" s="14"/>
      <c r="Z43" s="14"/>
    </row>
    <row r="44" spans="5:26" x14ac:dyDescent="0.25">
      <c r="E44" s="24"/>
      <c r="F44" s="26"/>
      <c r="G44" s="24"/>
      <c r="H44" s="14"/>
      <c r="I44" s="27"/>
      <c r="J44" s="24"/>
      <c r="K44" s="24"/>
      <c r="L44" s="14"/>
      <c r="M44" s="27"/>
      <c r="N44" s="27"/>
      <c r="O44" s="27"/>
      <c r="P44" s="27"/>
      <c r="Q44" s="27"/>
      <c r="R44" s="27"/>
      <c r="S44" s="27"/>
      <c r="T44" s="27"/>
      <c r="U44" s="27"/>
      <c r="V44" s="24"/>
      <c r="W44" s="24"/>
      <c r="X44" s="24"/>
      <c r="Y44" s="14"/>
      <c r="Z44" s="14"/>
    </row>
    <row r="45" spans="5:26" x14ac:dyDescent="0.25">
      <c r="E45" s="24"/>
      <c r="F45" s="26"/>
      <c r="G45" s="24"/>
      <c r="H45" s="14"/>
      <c r="I45" s="27"/>
      <c r="J45" s="24"/>
      <c r="K45" s="24"/>
      <c r="L45" s="14"/>
      <c r="M45" s="27"/>
      <c r="N45" s="27"/>
      <c r="O45" s="27"/>
      <c r="P45" s="27"/>
      <c r="Q45" s="27"/>
      <c r="R45" s="27"/>
      <c r="S45" s="27"/>
      <c r="T45" s="27"/>
      <c r="U45" s="27"/>
      <c r="V45" s="24"/>
      <c r="W45" s="24"/>
      <c r="X45" s="24"/>
      <c r="Y45" s="14"/>
      <c r="Z45" s="14"/>
    </row>
    <row r="46" spans="5:26" x14ac:dyDescent="0.25">
      <c r="H46" s="14"/>
      <c r="I46" s="27"/>
      <c r="J46" s="24"/>
      <c r="K46" s="24"/>
      <c r="L46" s="14"/>
      <c r="M46" s="27"/>
      <c r="N46" s="27"/>
      <c r="O46" s="27"/>
      <c r="P46" s="27"/>
      <c r="Q46" s="27"/>
      <c r="R46" s="27"/>
      <c r="S46" s="27"/>
      <c r="T46" s="27"/>
      <c r="U46" s="27"/>
      <c r="V46" s="14"/>
      <c r="W46" s="27"/>
      <c r="X46" s="24"/>
      <c r="Y46" s="14"/>
      <c r="Z46" s="14"/>
    </row>
    <row r="47" spans="5:26" x14ac:dyDescent="0.25">
      <c r="H47" s="14"/>
      <c r="I47" s="27"/>
      <c r="J47" s="24"/>
      <c r="K47" s="24"/>
      <c r="L47" s="14"/>
      <c r="M47" s="27"/>
      <c r="N47" s="27"/>
      <c r="O47" s="27"/>
      <c r="P47" s="27"/>
      <c r="Q47" s="27"/>
      <c r="R47" s="27"/>
      <c r="S47" s="27"/>
      <c r="T47" s="27"/>
      <c r="U47" s="27"/>
      <c r="V47" s="14"/>
      <c r="W47" s="27"/>
      <c r="X47" s="24"/>
      <c r="Y47" s="14"/>
      <c r="Z47" s="14"/>
    </row>
    <row r="48" spans="5:26" x14ac:dyDescent="0.25">
      <c r="H48" s="14"/>
      <c r="I48" s="27"/>
      <c r="J48" s="24"/>
      <c r="K48" s="24"/>
      <c r="L48" s="14"/>
      <c r="M48" s="27"/>
      <c r="N48" s="27"/>
      <c r="O48" s="27"/>
      <c r="P48" s="27"/>
      <c r="Q48" s="27"/>
      <c r="R48" s="27"/>
      <c r="S48" s="27"/>
      <c r="T48" s="27"/>
      <c r="U48" s="27"/>
      <c r="V48" s="14"/>
      <c r="W48" s="27"/>
      <c r="X48" s="24"/>
      <c r="Y48" s="14"/>
      <c r="Z48" s="14"/>
    </row>
    <row r="49" spans="8:26" x14ac:dyDescent="0.25">
      <c r="H49" s="14"/>
      <c r="I49" s="27"/>
      <c r="J49" s="24"/>
      <c r="K49" s="24"/>
      <c r="L49" s="14"/>
      <c r="M49" s="27"/>
      <c r="N49" s="27"/>
      <c r="O49" s="27"/>
      <c r="P49" s="27"/>
      <c r="Q49" s="27"/>
      <c r="R49" s="27"/>
      <c r="S49" s="27"/>
      <c r="T49" s="27"/>
      <c r="U49" s="27"/>
      <c r="V49" s="14"/>
      <c r="W49" s="27"/>
      <c r="X49" s="24"/>
      <c r="Y49" s="14"/>
      <c r="Z49" s="14"/>
    </row>
    <row r="50" spans="8:26" x14ac:dyDescent="0.25">
      <c r="H50" s="14"/>
      <c r="I50" s="27"/>
      <c r="J50" s="24"/>
      <c r="K50" s="24"/>
      <c r="L50" s="14"/>
      <c r="M50" s="27"/>
      <c r="N50" s="27"/>
      <c r="O50" s="27"/>
      <c r="P50" s="27"/>
      <c r="Q50" s="27"/>
      <c r="R50" s="27"/>
      <c r="S50" s="27"/>
      <c r="T50" s="27"/>
      <c r="U50" s="27"/>
      <c r="V50" s="14"/>
      <c r="W50" s="27"/>
      <c r="X50" s="24"/>
      <c r="Y50" s="14"/>
      <c r="Z50" s="14"/>
    </row>
    <row r="51" spans="8:26" x14ac:dyDescent="0.25">
      <c r="H51" s="14"/>
      <c r="I51" s="27"/>
      <c r="J51" s="24"/>
      <c r="K51" s="24"/>
      <c r="L51" s="14"/>
      <c r="M51" s="27"/>
      <c r="N51" s="27"/>
      <c r="O51" s="27"/>
      <c r="P51" s="27"/>
      <c r="Q51" s="27"/>
      <c r="R51" s="27"/>
      <c r="S51" s="27"/>
      <c r="T51" s="27"/>
      <c r="U51" s="27"/>
      <c r="V51" s="14"/>
      <c r="W51" s="27"/>
      <c r="X51" s="24"/>
      <c r="Y51" s="14"/>
      <c r="Z51" s="14"/>
    </row>
    <row r="52" spans="8:26" x14ac:dyDescent="0.25">
      <c r="H52" s="14"/>
      <c r="I52" s="27"/>
      <c r="J52" s="24"/>
      <c r="K52" s="24"/>
      <c r="L52" s="14"/>
      <c r="M52" s="27"/>
      <c r="N52" s="27"/>
      <c r="O52" s="27"/>
      <c r="P52" s="27"/>
      <c r="Q52" s="27"/>
      <c r="R52" s="27"/>
      <c r="S52" s="27"/>
      <c r="T52" s="27"/>
      <c r="U52" s="27"/>
      <c r="V52" s="14"/>
      <c r="W52" s="27"/>
      <c r="X52" s="24"/>
      <c r="Y52" s="14"/>
      <c r="Z52" s="14"/>
    </row>
    <row r="53" spans="8:26" x14ac:dyDescent="0.25">
      <c r="H53" s="14"/>
      <c r="I53" s="27"/>
      <c r="J53" s="24"/>
      <c r="K53" s="24"/>
      <c r="L53" s="14"/>
      <c r="M53" s="27"/>
      <c r="N53" s="27"/>
      <c r="O53" s="27"/>
      <c r="P53" s="27"/>
      <c r="Q53" s="27"/>
      <c r="R53" s="27"/>
      <c r="S53" s="27"/>
      <c r="T53" s="27"/>
      <c r="U53" s="27"/>
      <c r="V53" s="14"/>
      <c r="W53" s="27"/>
      <c r="X53" s="24"/>
      <c r="Y53" s="14"/>
      <c r="Z53" s="14"/>
    </row>
    <row r="54" spans="8:26" x14ac:dyDescent="0.25">
      <c r="H54" s="14"/>
      <c r="I54" s="27"/>
      <c r="J54" s="24"/>
      <c r="K54" s="24"/>
      <c r="V54" s="14"/>
      <c r="W54" s="27"/>
      <c r="X54" s="24"/>
      <c r="Y54" s="14"/>
      <c r="Z54" s="14"/>
    </row>
    <row r="55" spans="8:26" x14ac:dyDescent="0.25">
      <c r="H55" s="14"/>
      <c r="I55" s="27"/>
      <c r="J55" s="24"/>
      <c r="K55" s="24"/>
      <c r="V55" s="14"/>
      <c r="W55" s="27"/>
      <c r="X55" s="24"/>
      <c r="Y55" s="14"/>
      <c r="Z55" s="14"/>
    </row>
    <row r="56" spans="8:26" x14ac:dyDescent="0.25">
      <c r="H56" s="14"/>
      <c r="I56" s="27"/>
      <c r="J56" s="24"/>
      <c r="K56" s="24"/>
      <c r="V56" s="14"/>
      <c r="W56" s="27"/>
      <c r="X56" s="24"/>
      <c r="Y56" s="14"/>
      <c r="Z56" s="14"/>
    </row>
    <row r="57" spans="8:26" x14ac:dyDescent="0.25">
      <c r="H57" s="14"/>
      <c r="I57" s="27"/>
      <c r="J57" s="24"/>
      <c r="K57" s="24"/>
      <c r="V57" s="14"/>
      <c r="W57" s="27"/>
      <c r="X57" s="24"/>
      <c r="Y57" s="14"/>
      <c r="Z57" s="14"/>
    </row>
    <row r="58" spans="8:26" x14ac:dyDescent="0.25">
      <c r="H58" s="14"/>
      <c r="I58" s="27"/>
      <c r="J58" s="24"/>
      <c r="K58" s="24"/>
      <c r="V58" s="14"/>
      <c r="W58" s="27"/>
      <c r="X58" s="24"/>
      <c r="Y58" s="14"/>
      <c r="Z58" s="14"/>
    </row>
    <row r="59" spans="8:26" x14ac:dyDescent="0.25">
      <c r="H59" s="14"/>
      <c r="I59" s="27"/>
      <c r="J59" s="24"/>
      <c r="K59" s="24"/>
      <c r="V59" s="14"/>
      <c r="W59" s="27"/>
      <c r="X59" s="24"/>
      <c r="Y59" s="14"/>
      <c r="Z59" s="14"/>
    </row>
    <row r="60" spans="8:26" x14ac:dyDescent="0.25">
      <c r="H60" s="14"/>
      <c r="I60" s="27"/>
      <c r="J60" s="24"/>
      <c r="K60" s="24"/>
      <c r="V60" s="14"/>
      <c r="W60" s="27"/>
      <c r="X60" s="24"/>
      <c r="Y60" s="14"/>
      <c r="Z60" s="14"/>
    </row>
    <row r="61" spans="8:26" x14ac:dyDescent="0.25">
      <c r="H61" s="14"/>
      <c r="I61" s="27"/>
      <c r="J61" s="24"/>
      <c r="K61" s="24"/>
      <c r="V61" s="14"/>
      <c r="W61" s="27"/>
      <c r="X61" s="24"/>
      <c r="Y61" s="14"/>
      <c r="Z61" s="14"/>
    </row>
    <row r="62" spans="8:26" x14ac:dyDescent="0.25">
      <c r="H62" s="14"/>
      <c r="I62" s="14"/>
      <c r="J62" s="14"/>
      <c r="K62" s="14"/>
    </row>
    <row r="63" spans="8:26" x14ac:dyDescent="0.25">
      <c r="H63" s="14"/>
      <c r="I63" s="14"/>
      <c r="J63" s="14"/>
      <c r="K63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51FA3-B496-4D49-B7ED-A044446788A0}">
  <dimension ref="A4:V77"/>
  <sheetViews>
    <sheetView showGridLines="0" showRowColHeaders="0" zoomScaleNormal="100" workbookViewId="0">
      <selection activeCell="L18" sqref="L18"/>
    </sheetView>
  </sheetViews>
  <sheetFormatPr defaultColWidth="9.140625" defaultRowHeight="15" x14ac:dyDescent="0.25"/>
  <cols>
    <col min="1" max="1" width="12.5703125" style="20" customWidth="1"/>
    <col min="2" max="2" width="14.42578125" style="20" customWidth="1"/>
    <col min="3" max="3" width="12.28515625" style="20" customWidth="1"/>
    <col min="4" max="4" width="11.7109375" style="20" customWidth="1"/>
    <col min="5" max="11" width="17.42578125" style="20" customWidth="1"/>
    <col min="12" max="12" width="20.5703125" style="20" customWidth="1"/>
    <col min="13" max="13" width="15" style="20" bestFit="1" customWidth="1"/>
    <col min="14" max="14" width="14.140625" style="20" customWidth="1"/>
    <col min="15" max="21" width="9.140625" style="20"/>
    <col min="22" max="22" width="5" style="20" customWidth="1"/>
    <col min="23" max="16384" width="9.140625" style="20"/>
  </cols>
  <sheetData>
    <row r="4" spans="1:18" ht="15.75" x14ac:dyDescent="0.25">
      <c r="L4" s="16"/>
      <c r="M4" s="16"/>
      <c r="N4" s="16"/>
      <c r="O4" s="16"/>
      <c r="P4" s="16"/>
    </row>
    <row r="5" spans="1:18" ht="15.75" x14ac:dyDescent="0.25">
      <c r="L5" s="16"/>
      <c r="M5" s="16"/>
      <c r="N5" s="16"/>
      <c r="O5" s="16"/>
      <c r="P5" s="16"/>
    </row>
    <row r="6" spans="1:18" ht="15.75" x14ac:dyDescent="0.25">
      <c r="L6" s="16"/>
      <c r="M6" s="16"/>
      <c r="N6" s="16"/>
      <c r="O6" s="16"/>
      <c r="P6" s="16"/>
    </row>
    <row r="7" spans="1:18" ht="15.75" x14ac:dyDescent="0.25">
      <c r="L7" s="16"/>
      <c r="M7" s="16"/>
      <c r="N7" s="16"/>
      <c r="O7" s="16"/>
      <c r="P7" s="16"/>
    </row>
    <row r="8" spans="1:18" ht="15.75" x14ac:dyDescent="0.25">
      <c r="B8" s="21"/>
      <c r="L8" s="16"/>
      <c r="M8" s="16"/>
      <c r="N8" s="16"/>
      <c r="O8" s="16"/>
      <c r="P8" s="16"/>
    </row>
    <row r="9" spans="1:18" ht="16.5" customHeight="1" x14ac:dyDescent="0.25">
      <c r="L9" s="16"/>
      <c r="M9" s="16"/>
      <c r="N9" s="16"/>
      <c r="O9" s="16"/>
      <c r="P9" s="16"/>
    </row>
    <row r="10" spans="1:18" ht="15.75" x14ac:dyDescent="0.25">
      <c r="A10" s="44"/>
      <c r="B10" s="14"/>
      <c r="L10" s="16"/>
      <c r="M10" s="16"/>
      <c r="N10" s="16"/>
      <c r="O10" s="16"/>
      <c r="P10" s="16"/>
    </row>
    <row r="11" spans="1:18" ht="15.75" x14ac:dyDescent="0.25">
      <c r="A11" s="51"/>
      <c r="B11" s="52"/>
      <c r="C11" s="52"/>
      <c r="D11" s="52"/>
      <c r="E11" s="52"/>
      <c r="F11" s="52"/>
      <c r="G11" s="52"/>
      <c r="H11" s="49"/>
      <c r="L11" s="16"/>
      <c r="M11" s="16"/>
      <c r="N11" s="16"/>
      <c r="O11" s="16"/>
      <c r="P11" s="16"/>
    </row>
    <row r="12" spans="1:18" ht="74.25" customHeight="1" x14ac:dyDescent="0.25">
      <c r="A12" s="51"/>
      <c r="B12" s="48"/>
      <c r="C12" s="48"/>
      <c r="D12" s="48"/>
      <c r="E12" s="48"/>
      <c r="F12" s="48"/>
      <c r="G12" s="48"/>
      <c r="H12" s="48"/>
      <c r="L12" s="16"/>
      <c r="M12" s="16"/>
      <c r="N12" s="16"/>
      <c r="O12" s="16"/>
      <c r="P12" s="16"/>
      <c r="Q12" s="16"/>
      <c r="R12" s="16"/>
    </row>
    <row r="13" spans="1:18" ht="144" customHeight="1" x14ac:dyDescent="0.25">
      <c r="A13" s="51"/>
      <c r="B13" s="52"/>
      <c r="C13" s="52"/>
      <c r="D13" s="52"/>
      <c r="E13" s="52"/>
      <c r="F13" s="52"/>
      <c r="G13" s="52"/>
      <c r="L13" s="16"/>
      <c r="M13" s="16"/>
      <c r="N13" s="16"/>
      <c r="O13" s="16"/>
      <c r="P13" s="16"/>
      <c r="Q13" s="16"/>
      <c r="R13" s="16"/>
    </row>
    <row r="14" spans="1:18" ht="16.5" customHeight="1" x14ac:dyDescent="0.25">
      <c r="A14" s="51"/>
      <c r="B14" s="49"/>
      <c r="C14" s="49"/>
      <c r="D14" s="49"/>
      <c r="E14" s="49"/>
      <c r="F14" s="49"/>
      <c r="G14" s="49"/>
      <c r="H14" s="49"/>
      <c r="L14" s="16"/>
      <c r="M14" s="16"/>
      <c r="N14" s="16"/>
      <c r="O14" s="16"/>
      <c r="P14" s="16"/>
      <c r="Q14" s="16"/>
      <c r="R14" s="16"/>
    </row>
    <row r="15" spans="1:18" ht="16.5" customHeight="1" x14ac:dyDescent="0.25">
      <c r="A15" s="16"/>
      <c r="B15" s="16"/>
      <c r="C15" s="16"/>
      <c r="D15" s="16"/>
      <c r="E15" s="16"/>
      <c r="F15" s="16"/>
      <c r="G15" s="16"/>
      <c r="L15" s="16"/>
      <c r="M15" s="16"/>
      <c r="N15" s="16"/>
      <c r="O15" s="16"/>
      <c r="P15" s="16"/>
      <c r="Q15" s="16"/>
      <c r="R15" s="16"/>
    </row>
    <row r="16" spans="1:18" ht="33" customHeight="1" x14ac:dyDescent="0.25">
      <c r="A16" s="18"/>
      <c r="B16" s="16"/>
      <c r="C16" s="16"/>
      <c r="D16" s="16"/>
      <c r="E16" s="16"/>
      <c r="F16" s="16"/>
      <c r="G16" s="16"/>
    </row>
    <row r="17" spans="1:21" ht="15.75" x14ac:dyDescent="0.25">
      <c r="A17" s="4"/>
      <c r="B17" s="18"/>
      <c r="C17" s="16"/>
      <c r="D17" s="16"/>
      <c r="E17" s="16"/>
      <c r="F17" s="16"/>
      <c r="G17" s="22"/>
      <c r="H17" s="17"/>
    </row>
    <row r="18" spans="1:21" ht="27.75" customHeight="1" x14ac:dyDescent="0.25">
      <c r="A18" s="4"/>
      <c r="B18" s="19"/>
      <c r="C18" s="17"/>
      <c r="D18" s="17"/>
      <c r="E18" s="17"/>
      <c r="F18" s="17"/>
      <c r="G18" s="17"/>
      <c r="H18" s="17"/>
      <c r="I18" s="16"/>
      <c r="J18" s="16"/>
      <c r="K18" s="16"/>
    </row>
    <row r="19" spans="1:21" ht="35.25" customHeight="1" x14ac:dyDescent="0.25">
      <c r="A19" s="4"/>
      <c r="B19" s="19"/>
      <c r="C19" s="15"/>
      <c r="D19" s="11"/>
      <c r="E19" s="11"/>
      <c r="F19" s="7"/>
      <c r="I19" s="17"/>
      <c r="J19" s="17"/>
      <c r="K19" s="17"/>
      <c r="L19" s="10"/>
    </row>
    <row r="20" spans="1:21" ht="38.25" customHeight="1" x14ac:dyDescent="0.25">
      <c r="C20" s="9"/>
      <c r="K20" s="9"/>
    </row>
    <row r="21" spans="1:21" ht="16.5" customHeight="1" x14ac:dyDescent="0.25">
      <c r="B21" s="9"/>
    </row>
    <row r="22" spans="1:21" ht="15.75" x14ac:dyDescent="0.25">
      <c r="A22" s="16"/>
    </row>
    <row r="23" spans="1:21" ht="34.5" customHeight="1" x14ac:dyDescent="0.25">
      <c r="J23" s="9"/>
    </row>
    <row r="24" spans="1:21" x14ac:dyDescent="0.25">
      <c r="J24" s="9"/>
    </row>
    <row r="25" spans="1:21" x14ac:dyDescent="0.25">
      <c r="J25" s="9"/>
    </row>
    <row r="26" spans="1:21" x14ac:dyDescent="0.25">
      <c r="J26" s="9"/>
    </row>
    <row r="27" spans="1:21" x14ac:dyDescent="0.25">
      <c r="J27" s="9"/>
    </row>
    <row r="28" spans="1:21" x14ac:dyDescent="0.25">
      <c r="E28" s="13"/>
      <c r="J28" s="9"/>
    </row>
    <row r="29" spans="1:21" x14ac:dyDescent="0.25">
      <c r="E29" s="13"/>
      <c r="U29" s="9"/>
    </row>
    <row r="30" spans="1:21" x14ac:dyDescent="0.25">
      <c r="E30" s="13"/>
      <c r="F30" s="13"/>
      <c r="U30" s="9"/>
    </row>
    <row r="31" spans="1:21" x14ac:dyDescent="0.25">
      <c r="E31" s="13"/>
      <c r="U31" s="9"/>
    </row>
    <row r="32" spans="1:21" ht="16.5" customHeight="1" x14ac:dyDescent="0.25">
      <c r="E32" s="13"/>
      <c r="U32" s="9"/>
    </row>
    <row r="33" spans="5:22" x14ac:dyDescent="0.25">
      <c r="E33" s="13"/>
      <c r="U33" s="9"/>
    </row>
    <row r="34" spans="5:22" x14ac:dyDescent="0.25">
      <c r="E34" s="13"/>
      <c r="U34" s="9"/>
    </row>
    <row r="35" spans="5:22" x14ac:dyDescent="0.25">
      <c r="E35" s="13"/>
      <c r="U35" s="9"/>
    </row>
    <row r="36" spans="5:22" x14ac:dyDescent="0.25">
      <c r="E36" s="13"/>
      <c r="U36" s="9"/>
    </row>
    <row r="37" spans="5:22" x14ac:dyDescent="0.25">
      <c r="E37" s="13"/>
      <c r="U37" s="9"/>
      <c r="V37" s="10"/>
    </row>
    <row r="38" spans="5:22" x14ac:dyDescent="0.25">
      <c r="E38" s="13"/>
      <c r="U38" s="9"/>
    </row>
    <row r="39" spans="5:22" x14ac:dyDescent="0.25">
      <c r="E39" s="13"/>
      <c r="U39" s="9"/>
    </row>
    <row r="40" spans="5:22" x14ac:dyDescent="0.25">
      <c r="E40" s="13"/>
      <c r="U40" s="9"/>
    </row>
    <row r="41" spans="5:22" x14ac:dyDescent="0.25">
      <c r="E41" s="13"/>
      <c r="U41" s="9"/>
    </row>
    <row r="42" spans="5:22" x14ac:dyDescent="0.25">
      <c r="E42" s="13"/>
      <c r="U42" s="9"/>
    </row>
    <row r="43" spans="5:22" x14ac:dyDescent="0.25">
      <c r="E43" s="13"/>
      <c r="U43" s="9"/>
    </row>
    <row r="44" spans="5:22" x14ac:dyDescent="0.25">
      <c r="E44" s="13"/>
      <c r="U44" s="9"/>
    </row>
    <row r="45" spans="5:22" x14ac:dyDescent="0.25">
      <c r="E45" s="13"/>
      <c r="U45" s="9"/>
    </row>
    <row r="46" spans="5:22" x14ac:dyDescent="0.25">
      <c r="E46" s="13"/>
      <c r="U46" s="9"/>
    </row>
    <row r="47" spans="5:22" x14ac:dyDescent="0.25">
      <c r="E47" s="13"/>
      <c r="U47" s="9"/>
    </row>
    <row r="48" spans="5:22" x14ac:dyDescent="0.25">
      <c r="E48" s="13"/>
      <c r="U48" s="9"/>
    </row>
    <row r="49" spans="5:21" x14ac:dyDescent="0.25">
      <c r="E49" s="13"/>
      <c r="U49" s="9"/>
    </row>
    <row r="50" spans="5:21" x14ac:dyDescent="0.25">
      <c r="E50" s="13"/>
      <c r="U50" s="9"/>
    </row>
    <row r="51" spans="5:21" x14ac:dyDescent="0.25">
      <c r="E51" s="13"/>
      <c r="U51" s="9"/>
    </row>
    <row r="52" spans="5:21" x14ac:dyDescent="0.25">
      <c r="E52" s="13"/>
      <c r="U52" s="9"/>
    </row>
    <row r="53" spans="5:21" x14ac:dyDescent="0.25">
      <c r="E53" s="13"/>
    </row>
    <row r="54" spans="5:21" x14ac:dyDescent="0.25">
      <c r="E54" s="13"/>
    </row>
    <row r="55" spans="5:21" x14ac:dyDescent="0.25">
      <c r="E55" s="13"/>
    </row>
    <row r="56" spans="5:21" x14ac:dyDescent="0.25">
      <c r="E56" s="13"/>
    </row>
    <row r="57" spans="5:21" x14ac:dyDescent="0.25">
      <c r="E57" s="13"/>
    </row>
    <row r="58" spans="5:21" x14ac:dyDescent="0.25">
      <c r="E58" s="13"/>
    </row>
    <row r="59" spans="5:21" x14ac:dyDescent="0.25">
      <c r="E59" s="13"/>
    </row>
    <row r="60" spans="5:21" x14ac:dyDescent="0.25">
      <c r="E60" s="13"/>
    </row>
    <row r="61" spans="5:21" x14ac:dyDescent="0.25">
      <c r="E61" s="13"/>
    </row>
    <row r="62" spans="5:21" x14ac:dyDescent="0.25">
      <c r="E62" s="13"/>
    </row>
    <row r="63" spans="5:21" x14ac:dyDescent="0.25">
      <c r="E63" s="13"/>
    </row>
    <row r="64" spans="5:21" x14ac:dyDescent="0.25">
      <c r="E64" s="13"/>
    </row>
    <row r="65" spans="5:5" x14ac:dyDescent="0.25">
      <c r="E65" s="13"/>
    </row>
    <row r="66" spans="5:5" x14ac:dyDescent="0.25">
      <c r="E66" s="13"/>
    </row>
    <row r="67" spans="5:5" x14ac:dyDescent="0.25">
      <c r="E67" s="13"/>
    </row>
    <row r="68" spans="5:5" x14ac:dyDescent="0.25">
      <c r="E68" s="13"/>
    </row>
    <row r="69" spans="5:5" x14ac:dyDescent="0.25">
      <c r="E69" s="13"/>
    </row>
    <row r="70" spans="5:5" x14ac:dyDescent="0.25">
      <c r="E70" s="13"/>
    </row>
    <row r="71" spans="5:5" x14ac:dyDescent="0.25">
      <c r="E71" s="13"/>
    </row>
    <row r="72" spans="5:5" x14ac:dyDescent="0.25">
      <c r="E72" s="13"/>
    </row>
    <row r="73" spans="5:5" x14ac:dyDescent="0.25">
      <c r="E73" s="13"/>
    </row>
    <row r="74" spans="5:5" x14ac:dyDescent="0.25">
      <c r="E74" s="13"/>
    </row>
    <row r="75" spans="5:5" x14ac:dyDescent="0.25">
      <c r="E75" s="13"/>
    </row>
    <row r="76" spans="5:5" x14ac:dyDescent="0.25">
      <c r="E76" s="13"/>
    </row>
    <row r="77" spans="5:5" x14ac:dyDescent="0.25">
      <c r="E77" s="13"/>
    </row>
  </sheetData>
  <sheetProtection algorithmName="SHA-512" hashValue="iwr5BCk055IwmTE1wO2rwqy0bakNVLurvLNz45u48WM10rsCfax88pvgsBxLsrlfKv9+r28ey5msGE7FZ+KgVg==" saltValue="ixJ3RkjUG/EzpN4+3EC3ow==" spinCount="100000" sheet="1" objects="1" scenarios="1" selectLockedCells="1" selectUnlockedCells="1"/>
  <mergeCells count="4">
    <mergeCell ref="A14:H14"/>
    <mergeCell ref="A11:H11"/>
    <mergeCell ref="A13:G13"/>
    <mergeCell ref="A12:H1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B0CDA-B1E2-47FB-961F-E2D6C8D74EAC}">
  <dimension ref="A1:AB53"/>
  <sheetViews>
    <sheetView topLeftCell="A19" workbookViewId="0">
      <selection activeCell="O2" sqref="O2:O42"/>
    </sheetView>
  </sheetViews>
  <sheetFormatPr defaultRowHeight="15" x14ac:dyDescent="0.25"/>
  <cols>
    <col min="6" max="6" width="14" customWidth="1"/>
    <col min="13" max="13" width="9.5703125" bestFit="1" customWidth="1"/>
    <col min="25" max="25" width="10.42578125" bestFit="1" customWidth="1"/>
  </cols>
  <sheetData>
    <row r="1" spans="1:28" x14ac:dyDescent="0.25">
      <c r="A1" s="14" t="s">
        <v>0</v>
      </c>
      <c r="B1" s="14" t="s">
        <v>0</v>
      </c>
      <c r="C1" s="24" t="s">
        <v>23</v>
      </c>
      <c r="D1" s="27" t="s">
        <v>21</v>
      </c>
      <c r="E1" s="24" t="s">
        <v>22</v>
      </c>
      <c r="F1" s="24" t="s">
        <v>22</v>
      </c>
      <c r="G1" s="23"/>
      <c r="H1" s="27"/>
      <c r="K1" s="30" t="s">
        <v>20</v>
      </c>
      <c r="M1" s="27" t="s">
        <v>24</v>
      </c>
      <c r="N1" s="27" t="s">
        <v>24</v>
      </c>
      <c r="O1" s="24" t="s">
        <v>25</v>
      </c>
      <c r="P1" s="24" t="s">
        <v>25</v>
      </c>
      <c r="S1" s="14"/>
      <c r="T1" s="14"/>
      <c r="U1" s="27"/>
      <c r="V1" s="23"/>
    </row>
    <row r="2" spans="1:28" x14ac:dyDescent="0.25">
      <c r="A2" s="14">
        <v>1295</v>
      </c>
      <c r="B2" s="14">
        <v>51</v>
      </c>
      <c r="C2" s="24">
        <v>161.90754858569514</v>
      </c>
      <c r="D2" s="24">
        <v>6.3743129364446904</v>
      </c>
      <c r="E2" s="24">
        <v>145.06506533832402</v>
      </c>
      <c r="F2" s="33">
        <v>5.7112230448159069</v>
      </c>
      <c r="G2" s="14"/>
      <c r="H2" s="24"/>
      <c r="I2" s="24"/>
      <c r="K2" s="27">
        <v>1524</v>
      </c>
      <c r="L2" s="24">
        <v>60</v>
      </c>
      <c r="M2" s="24">
        <v>178.38461538461542</v>
      </c>
      <c r="N2" s="24">
        <v>7.0230163537250165</v>
      </c>
      <c r="O2" s="35">
        <v>167.08358497066337</v>
      </c>
      <c r="P2" s="24">
        <v>6.5780938964828097</v>
      </c>
      <c r="Q2" s="14"/>
      <c r="S2" s="24"/>
      <c r="T2" s="34"/>
      <c r="U2" s="24"/>
      <c r="V2" s="24"/>
      <c r="X2" s="24"/>
      <c r="Z2" s="24"/>
      <c r="AA2" s="14"/>
      <c r="AB2" s="24"/>
    </row>
    <row r="3" spans="1:28" x14ac:dyDescent="0.25">
      <c r="A3" s="14">
        <v>1308</v>
      </c>
      <c r="B3" s="14">
        <v>51.5</v>
      </c>
      <c r="C3" s="24">
        <v>162.26257287719309</v>
      </c>
      <c r="D3" s="24">
        <v>6.3882902707556344</v>
      </c>
      <c r="E3" s="24">
        <v>148.76544093477301</v>
      </c>
      <c r="F3" s="33">
        <v>5.8569071234162609</v>
      </c>
      <c r="G3" s="27"/>
      <c r="H3" s="24"/>
      <c r="I3" s="24"/>
      <c r="J3" s="24"/>
      <c r="K3" s="27">
        <f>+L3*25.4</f>
        <v>1536.6999999999998</v>
      </c>
      <c r="L3" s="24">
        <v>60.5</v>
      </c>
      <c r="M3" s="24">
        <v>180.23076923076928</v>
      </c>
      <c r="N3" s="24">
        <v>7.0956995760145389</v>
      </c>
      <c r="O3" s="35">
        <v>167.91188768201016</v>
      </c>
      <c r="P3" s="24">
        <v>6.6107042394492197</v>
      </c>
      <c r="Q3" s="14"/>
      <c r="S3" s="24"/>
      <c r="T3" s="34"/>
      <c r="U3" s="24"/>
      <c r="V3" s="26"/>
      <c r="X3" s="24"/>
      <c r="Z3" s="24"/>
      <c r="AA3" s="27"/>
      <c r="AB3" s="24"/>
    </row>
    <row r="4" spans="1:28" x14ac:dyDescent="0.25">
      <c r="A4" s="14">
        <v>1321</v>
      </c>
      <c r="B4" s="14">
        <v>52</v>
      </c>
      <c r="C4" s="24">
        <v>162.61759716869108</v>
      </c>
      <c r="D4" s="24">
        <v>6.4022676050665783</v>
      </c>
      <c r="E4" s="24">
        <v>152.465816531222</v>
      </c>
      <c r="F4" s="33">
        <v>6.0025912020166148</v>
      </c>
      <c r="G4" s="27"/>
      <c r="H4" s="24"/>
      <c r="I4" s="24"/>
      <c r="J4" s="24"/>
      <c r="K4" s="27">
        <f t="shared" ref="K4:K42" si="0">+L4*25.4</f>
        <v>1549.3999999999999</v>
      </c>
      <c r="L4" s="24">
        <v>61</v>
      </c>
      <c r="M4" s="24">
        <v>182.07692307692309</v>
      </c>
      <c r="N4" s="24">
        <v>7.1683827983040596</v>
      </c>
      <c r="O4" s="35">
        <v>168.74019039335701</v>
      </c>
      <c r="P4" s="24">
        <v>6.6433145824156306</v>
      </c>
      <c r="Q4" s="14"/>
      <c r="S4" s="24"/>
      <c r="T4" s="34"/>
      <c r="U4" s="24"/>
      <c r="V4" s="24"/>
      <c r="W4" s="14"/>
      <c r="X4" s="24"/>
      <c r="Z4" s="24"/>
      <c r="AA4" s="27"/>
      <c r="AB4" s="24"/>
    </row>
    <row r="5" spans="1:28" x14ac:dyDescent="0.25">
      <c r="A5" s="14">
        <v>1334</v>
      </c>
      <c r="B5" s="14">
        <v>52.5</v>
      </c>
      <c r="C5" s="24">
        <v>163.05728812685572</v>
      </c>
      <c r="D5" s="24">
        <v>6.4195782727108552</v>
      </c>
      <c r="E5" s="24">
        <v>153.47869212767125</v>
      </c>
      <c r="F5" s="33">
        <v>6.0424681940028053</v>
      </c>
      <c r="G5" s="27"/>
      <c r="H5" s="24"/>
      <c r="I5" s="24"/>
      <c r="J5" s="24"/>
      <c r="K5" s="27">
        <f t="shared" si="0"/>
        <v>1562.1</v>
      </c>
      <c r="L5" s="24">
        <v>61.5</v>
      </c>
      <c r="M5" s="24">
        <v>183.92307692307696</v>
      </c>
      <c r="N5" s="24">
        <v>7.241066020593582</v>
      </c>
      <c r="O5" s="35">
        <v>172.36890866113083</v>
      </c>
      <c r="P5" s="24">
        <v>6.7861775063437335</v>
      </c>
      <c r="Q5" s="14"/>
      <c r="S5" s="24"/>
      <c r="T5" s="34"/>
      <c r="U5" s="24"/>
      <c r="V5" s="26"/>
      <c r="W5" s="14"/>
      <c r="X5" s="24"/>
      <c r="Z5" s="24"/>
      <c r="AA5" s="27"/>
      <c r="AB5" s="24"/>
    </row>
    <row r="6" spans="1:28" x14ac:dyDescent="0.25">
      <c r="A6" s="14">
        <v>1346</v>
      </c>
      <c r="B6" s="14">
        <v>53</v>
      </c>
      <c r="C6" s="24">
        <v>163.49697908502034</v>
      </c>
      <c r="D6" s="24">
        <v>6.4368889403551321</v>
      </c>
      <c r="E6" s="24">
        <v>154.4915677241205</v>
      </c>
      <c r="F6" s="33">
        <v>6.0823451859889968</v>
      </c>
      <c r="G6" s="27"/>
      <c r="H6" s="24"/>
      <c r="I6" s="24"/>
      <c r="J6" s="24"/>
      <c r="K6" s="27">
        <f t="shared" si="0"/>
        <v>1574.8</v>
      </c>
      <c r="L6" s="24">
        <v>62</v>
      </c>
      <c r="M6" s="24">
        <v>185.76923076923077</v>
      </c>
      <c r="N6" s="24">
        <v>7.3137492428831017</v>
      </c>
      <c r="O6" s="35">
        <v>175.99762692890468</v>
      </c>
      <c r="P6" s="24">
        <v>6.9290404302718382</v>
      </c>
      <c r="Q6" s="14"/>
      <c r="S6" s="24"/>
      <c r="T6" s="34"/>
      <c r="U6" s="24"/>
      <c r="V6" s="24"/>
      <c r="W6" s="14"/>
      <c r="X6" s="24"/>
      <c r="Z6" s="24"/>
      <c r="AA6" s="27"/>
      <c r="AB6" s="24"/>
    </row>
    <row r="7" spans="1:28" x14ac:dyDescent="0.25">
      <c r="A7" s="14">
        <v>1359</v>
      </c>
      <c r="B7" s="14">
        <v>53.5</v>
      </c>
      <c r="C7" s="24">
        <v>163.91267004318499</v>
      </c>
      <c r="D7" s="24">
        <v>6.4532547261096456</v>
      </c>
      <c r="E7" s="24">
        <v>155.20481891701849</v>
      </c>
      <c r="F7" s="33">
        <v>6.1104259416149009</v>
      </c>
      <c r="G7" s="27"/>
      <c r="H7" s="24"/>
      <c r="I7" s="24"/>
      <c r="J7" s="24"/>
      <c r="K7" s="27">
        <f t="shared" si="0"/>
        <v>1587.5</v>
      </c>
      <c r="L7" s="24">
        <v>62.5</v>
      </c>
      <c r="M7" s="24">
        <v>187.61538461538464</v>
      </c>
      <c r="N7" s="24">
        <v>7.3864324651726241</v>
      </c>
      <c r="O7" s="35">
        <v>177.12009519667851</v>
      </c>
      <c r="P7" s="24">
        <v>6.9732320943574218</v>
      </c>
      <c r="Q7" s="14"/>
      <c r="S7" s="24"/>
      <c r="T7" s="34"/>
      <c r="U7" s="24"/>
      <c r="V7" s="24"/>
      <c r="W7" s="14"/>
      <c r="X7" s="24"/>
      <c r="Z7" s="24"/>
      <c r="AA7" s="27"/>
      <c r="AB7" s="24"/>
    </row>
    <row r="8" spans="1:28" x14ac:dyDescent="0.25">
      <c r="A8" s="14">
        <v>1372</v>
      </c>
      <c r="B8" s="14">
        <v>54</v>
      </c>
      <c r="C8" s="24">
        <v>164.20702766801628</v>
      </c>
      <c r="D8" s="24">
        <v>6.4648436089770192</v>
      </c>
      <c r="E8" s="24">
        <v>156.3069589988059</v>
      </c>
      <c r="F8" s="33">
        <v>6.1538172834175553</v>
      </c>
      <c r="G8" s="27"/>
      <c r="H8" s="24"/>
      <c r="I8" s="24"/>
      <c r="J8" s="24"/>
      <c r="K8" s="27">
        <f t="shared" si="0"/>
        <v>1600.1999999999998</v>
      </c>
      <c r="L8" s="24">
        <v>63</v>
      </c>
      <c r="M8" s="24">
        <v>189.4375</v>
      </c>
      <c r="N8" s="24">
        <v>7.4581692913385833</v>
      </c>
      <c r="O8" s="35">
        <v>177.69756346445234</v>
      </c>
      <c r="P8" s="24">
        <v>6.9959670655296202</v>
      </c>
      <c r="Q8" s="14"/>
      <c r="S8" s="24"/>
      <c r="T8" s="34"/>
      <c r="U8" s="24"/>
      <c r="V8" s="24"/>
      <c r="W8" s="14"/>
      <c r="X8" s="24"/>
      <c r="Z8" s="24"/>
      <c r="AA8" s="27"/>
      <c r="AB8" s="24"/>
    </row>
    <row r="9" spans="1:28" x14ac:dyDescent="0.25">
      <c r="A9" s="14">
        <v>1384</v>
      </c>
      <c r="B9" s="14">
        <v>54.5</v>
      </c>
      <c r="C9" s="24">
        <v>164.6467186261809</v>
      </c>
      <c r="D9" s="24">
        <v>6.4821542766212952</v>
      </c>
      <c r="E9" s="24">
        <v>157.35211267605632</v>
      </c>
      <c r="F9" s="33">
        <v>6.1949650659864695</v>
      </c>
      <c r="G9" s="27"/>
      <c r="H9" s="24"/>
      <c r="I9" s="24"/>
      <c r="J9" s="24"/>
      <c r="K9" s="27">
        <f t="shared" si="0"/>
        <v>1612.8999999999999</v>
      </c>
      <c r="L9" s="24">
        <v>63.5</v>
      </c>
      <c r="M9" s="24">
        <v>191.1875</v>
      </c>
      <c r="N9" s="24">
        <v>7.5270669291338583</v>
      </c>
      <c r="O9" s="35">
        <v>178.25431744651189</v>
      </c>
      <c r="P9" s="24">
        <v>7.0178865136422006</v>
      </c>
      <c r="Q9" s="14"/>
      <c r="S9" s="24"/>
      <c r="T9" s="34"/>
      <c r="U9" s="24"/>
      <c r="V9" s="24"/>
      <c r="W9" s="14"/>
      <c r="X9" s="24"/>
      <c r="Z9" s="24"/>
      <c r="AA9" s="27"/>
      <c r="AB9" s="24"/>
    </row>
    <row r="10" spans="1:28" x14ac:dyDescent="0.25">
      <c r="A10" s="14">
        <v>1397</v>
      </c>
      <c r="B10" s="14">
        <v>55</v>
      </c>
      <c r="C10" s="24">
        <v>165.08640958434555</v>
      </c>
      <c r="D10" s="24">
        <v>6.499464944265573</v>
      </c>
      <c r="E10" s="24">
        <v>159.26290025018341</v>
      </c>
      <c r="F10" s="33">
        <v>6.2701929232355678</v>
      </c>
      <c r="G10" s="27"/>
      <c r="H10" s="24"/>
      <c r="I10" s="24"/>
      <c r="J10" s="24"/>
      <c r="K10" s="27">
        <f t="shared" si="0"/>
        <v>1625.6</v>
      </c>
      <c r="L10" s="24">
        <v>64</v>
      </c>
      <c r="M10" s="24">
        <v>192.8125</v>
      </c>
      <c r="N10" s="24">
        <v>7.5910433070866148</v>
      </c>
      <c r="O10" s="35">
        <v>178.84833333333333</v>
      </c>
      <c r="P10" s="24">
        <v>7.0412729658792657</v>
      </c>
      <c r="Q10" s="14"/>
      <c r="S10" s="24"/>
      <c r="T10" s="34"/>
      <c r="U10" s="24"/>
      <c r="V10" s="24"/>
      <c r="W10" s="14"/>
      <c r="X10" s="24"/>
      <c r="Y10" s="24"/>
      <c r="Z10" s="24"/>
      <c r="AA10" s="27"/>
      <c r="AB10" s="24"/>
    </row>
    <row r="11" spans="1:28" x14ac:dyDescent="0.25">
      <c r="A11" s="14">
        <v>1410</v>
      </c>
      <c r="B11" s="14">
        <v>55.5</v>
      </c>
      <c r="C11" s="24">
        <v>165.52610054251019</v>
      </c>
      <c r="D11" s="24">
        <v>6.5167756119098508</v>
      </c>
      <c r="E11" s="24">
        <v>160.17351986413456</v>
      </c>
      <c r="F11" s="33">
        <v>6.3060440891391565</v>
      </c>
      <c r="G11" s="27"/>
      <c r="H11" s="24"/>
      <c r="I11" s="24"/>
      <c r="J11" s="24"/>
      <c r="K11" s="27">
        <f t="shared" si="0"/>
        <v>1638.3</v>
      </c>
      <c r="L11" s="24">
        <v>64.5</v>
      </c>
      <c r="M11" s="24">
        <v>194.0625</v>
      </c>
      <c r="N11" s="24">
        <v>7.6402559055118111</v>
      </c>
      <c r="O11" s="35">
        <v>179.5</v>
      </c>
      <c r="P11" s="24">
        <v>7.0669291338582685</v>
      </c>
      <c r="Q11" s="14"/>
      <c r="S11" s="24"/>
      <c r="T11" s="34"/>
      <c r="U11" s="24"/>
      <c r="V11" s="24"/>
      <c r="W11" s="14"/>
      <c r="X11" s="24"/>
      <c r="Y11" s="24"/>
      <c r="Z11" s="24"/>
      <c r="AA11" s="27"/>
      <c r="AB11" s="24"/>
    </row>
    <row r="12" spans="1:28" x14ac:dyDescent="0.25">
      <c r="A12" s="14">
        <v>1422</v>
      </c>
      <c r="B12" s="14">
        <v>56</v>
      </c>
      <c r="C12" s="24">
        <v>165.91779150067484</v>
      </c>
      <c r="D12" s="24">
        <v>6.5321965157746007</v>
      </c>
      <c r="E12" s="24">
        <v>160.27399999999997</v>
      </c>
      <c r="F12" s="33">
        <v>6.31</v>
      </c>
      <c r="G12" s="27"/>
      <c r="H12" s="24"/>
      <c r="I12" s="24"/>
      <c r="J12" s="24"/>
      <c r="K12" s="27">
        <f t="shared" si="0"/>
        <v>1651</v>
      </c>
      <c r="L12" s="24">
        <v>65</v>
      </c>
      <c r="M12" s="24">
        <v>195.6875</v>
      </c>
      <c r="N12" s="24">
        <v>7.7042322834645676</v>
      </c>
      <c r="O12" s="35">
        <v>180.5</v>
      </c>
      <c r="P12" s="24">
        <v>7.1062992125984259</v>
      </c>
      <c r="Q12" s="14"/>
      <c r="S12" s="24"/>
      <c r="T12" s="34"/>
      <c r="U12" s="24"/>
      <c r="V12" s="24"/>
      <c r="W12" s="14"/>
      <c r="X12" s="24"/>
      <c r="Y12" s="24"/>
      <c r="Z12" s="24"/>
      <c r="AA12" s="27"/>
      <c r="AB12" s="24"/>
    </row>
    <row r="13" spans="1:28" x14ac:dyDescent="0.25">
      <c r="A13" s="14">
        <v>1435</v>
      </c>
      <c r="B13" s="14">
        <v>56.5</v>
      </c>
      <c r="C13" s="24">
        <v>166.23614912550613</v>
      </c>
      <c r="D13" s="24">
        <v>6.5447302805317378</v>
      </c>
      <c r="E13" s="24">
        <v>160.52799999999999</v>
      </c>
      <c r="F13" s="33">
        <v>6.32</v>
      </c>
      <c r="G13" s="27"/>
      <c r="H13" s="24"/>
      <c r="I13" s="24"/>
      <c r="J13" s="24"/>
      <c r="K13" s="27">
        <f t="shared" si="0"/>
        <v>1663.6999999999998</v>
      </c>
      <c r="L13" s="24">
        <v>65.5</v>
      </c>
      <c r="M13" s="24">
        <v>198.4375</v>
      </c>
      <c r="N13" s="24">
        <v>7.8125</v>
      </c>
      <c r="O13" s="35">
        <v>182.32749999999999</v>
      </c>
      <c r="P13" s="24">
        <v>7.1782480314960626</v>
      </c>
      <c r="Q13" s="14"/>
      <c r="S13" s="24"/>
      <c r="T13" s="34"/>
      <c r="U13" s="24"/>
      <c r="V13" s="24"/>
      <c r="W13" s="14"/>
      <c r="X13" s="24"/>
      <c r="Y13" s="24"/>
      <c r="Z13" s="24"/>
      <c r="AA13" s="27"/>
      <c r="AB13" s="24"/>
    </row>
    <row r="14" spans="1:28" x14ac:dyDescent="0.25">
      <c r="A14" s="14">
        <v>1448</v>
      </c>
      <c r="B14" s="14">
        <v>57</v>
      </c>
      <c r="C14" s="24">
        <v>166.67584008367075</v>
      </c>
      <c r="D14" s="24">
        <v>6.5620409481760138</v>
      </c>
      <c r="E14" s="24">
        <v>161.29</v>
      </c>
      <c r="F14" s="33">
        <v>6.35</v>
      </c>
      <c r="G14" s="27"/>
      <c r="H14" s="24"/>
      <c r="I14" s="24"/>
      <c r="J14" s="24"/>
      <c r="K14" s="27">
        <f t="shared" si="0"/>
        <v>1676.3999999999999</v>
      </c>
      <c r="L14" s="24">
        <v>66</v>
      </c>
      <c r="M14" s="24">
        <v>201.0625</v>
      </c>
      <c r="N14" s="24">
        <v>7.9158464566929139</v>
      </c>
      <c r="O14" s="35">
        <v>184.155</v>
      </c>
      <c r="P14" s="24">
        <v>7.2501968503937011</v>
      </c>
      <c r="Q14" s="14"/>
      <c r="S14" s="24"/>
      <c r="T14" s="34"/>
      <c r="U14" s="24"/>
      <c r="V14" s="24"/>
      <c r="W14" s="14"/>
      <c r="X14" s="24"/>
      <c r="Y14" s="24"/>
      <c r="Z14" s="24"/>
      <c r="AA14" s="27"/>
      <c r="AB14" s="24"/>
    </row>
    <row r="15" spans="1:28" x14ac:dyDescent="0.25">
      <c r="A15" s="14">
        <v>1461</v>
      </c>
      <c r="B15" s="14">
        <v>57.5</v>
      </c>
      <c r="C15" s="24">
        <v>167.17952226990556</v>
      </c>
      <c r="D15" s="24">
        <v>6.5818709555080934</v>
      </c>
      <c r="E15" s="24">
        <v>162.5075438596491</v>
      </c>
      <c r="F15" s="33">
        <v>6.3979347976239804</v>
      </c>
      <c r="G15" s="27"/>
      <c r="H15" s="24"/>
      <c r="I15" s="24"/>
      <c r="J15" s="24"/>
      <c r="K15" s="27">
        <f t="shared" si="0"/>
        <v>1689.1</v>
      </c>
      <c r="L15" s="24">
        <v>66.5</v>
      </c>
      <c r="M15" s="24">
        <v>203.3125</v>
      </c>
      <c r="N15" s="24">
        <v>8.0044291338582685</v>
      </c>
      <c r="O15" s="35">
        <v>186.31</v>
      </c>
      <c r="P15" s="24">
        <v>7.3350393700787411</v>
      </c>
      <c r="Q15" s="14"/>
      <c r="S15" s="24"/>
      <c r="T15" s="34"/>
      <c r="U15" s="24"/>
      <c r="V15" s="24"/>
      <c r="W15" s="14"/>
      <c r="X15" s="24"/>
      <c r="Y15" s="24"/>
      <c r="Z15" s="24"/>
      <c r="AA15" s="27"/>
      <c r="AB15" s="24"/>
    </row>
    <row r="16" spans="1:28" x14ac:dyDescent="0.25">
      <c r="A16" s="14">
        <v>1473</v>
      </c>
      <c r="B16" s="14">
        <v>58</v>
      </c>
      <c r="C16" s="24">
        <v>168.49318398830408</v>
      </c>
      <c r="D16" s="24">
        <v>6.6335899207993734</v>
      </c>
      <c r="E16" s="24">
        <v>164.34325041459368</v>
      </c>
      <c r="F16" s="33">
        <v>6.4702067092359723</v>
      </c>
      <c r="G16" s="27"/>
      <c r="H16" s="24"/>
      <c r="I16" s="24"/>
      <c r="J16" s="24"/>
      <c r="K16" s="27">
        <f t="shared" si="0"/>
        <v>1701.8</v>
      </c>
      <c r="L16" s="24">
        <v>67</v>
      </c>
      <c r="M16" s="24">
        <v>205.41249999999999</v>
      </c>
      <c r="N16" s="24">
        <v>8.0871062992125982</v>
      </c>
      <c r="O16" s="35">
        <v>187.76041666666669</v>
      </c>
      <c r="P16" s="24">
        <v>7.392142388451445</v>
      </c>
      <c r="Q16" s="14"/>
      <c r="S16" s="24"/>
      <c r="T16" s="34"/>
      <c r="U16" s="24"/>
      <c r="V16" s="24"/>
      <c r="W16" s="14"/>
      <c r="X16" s="24"/>
      <c r="Y16" s="24"/>
      <c r="Z16" s="24"/>
      <c r="AA16" s="27"/>
      <c r="AB16" s="24"/>
    </row>
    <row r="17" spans="1:28" x14ac:dyDescent="0.25">
      <c r="A17" s="14">
        <v>1486</v>
      </c>
      <c r="B17" s="14">
        <v>58.5</v>
      </c>
      <c r="C17" s="24">
        <v>169.24490681671659</v>
      </c>
      <c r="D17" s="24">
        <v>6.6631853077447483</v>
      </c>
      <c r="E17" s="24">
        <v>166.83285843920146</v>
      </c>
      <c r="F17" s="33">
        <v>6.5682227731969078</v>
      </c>
      <c r="G17" s="27"/>
      <c r="H17" s="24"/>
      <c r="I17" s="24"/>
      <c r="J17" s="24"/>
      <c r="K17" s="27">
        <f t="shared" si="0"/>
        <v>1714.5</v>
      </c>
      <c r="L17" s="24">
        <v>67.5</v>
      </c>
      <c r="M17" s="24">
        <v>207.0625</v>
      </c>
      <c r="N17" s="24">
        <v>8.1520669291338592</v>
      </c>
      <c r="O17" s="35">
        <v>189.04333333333335</v>
      </c>
      <c r="P17" s="24">
        <v>7.4426509186351719</v>
      </c>
      <c r="Q17" s="14"/>
      <c r="S17" s="24"/>
      <c r="T17" s="34"/>
      <c r="U17" s="24"/>
      <c r="V17" s="24"/>
      <c r="W17" s="14"/>
      <c r="X17" s="24"/>
      <c r="Y17" s="24"/>
      <c r="Z17" s="24"/>
      <c r="AA17" s="27"/>
      <c r="AB17" s="24"/>
    </row>
    <row r="18" spans="1:28" x14ac:dyDescent="0.25">
      <c r="A18" s="14">
        <v>1499</v>
      </c>
      <c r="B18" s="14">
        <v>59</v>
      </c>
      <c r="C18" s="24">
        <v>170.25731010533761</v>
      </c>
      <c r="D18" s="24">
        <v>6.7030437049345517</v>
      </c>
      <c r="E18" s="24">
        <v>168.49665190203228</v>
      </c>
      <c r="F18" s="33">
        <v>6.6337264528359174</v>
      </c>
      <c r="G18" s="27"/>
      <c r="H18" s="24"/>
      <c r="I18" s="24"/>
      <c r="J18" s="24"/>
      <c r="K18" s="27">
        <f t="shared" si="0"/>
        <v>1727.1999999999998</v>
      </c>
      <c r="L18" s="24">
        <v>68</v>
      </c>
      <c r="M18" s="24">
        <v>208.76250000000002</v>
      </c>
      <c r="N18" s="24">
        <v>8.2189960629921277</v>
      </c>
      <c r="O18" s="35">
        <v>190.065</v>
      </c>
      <c r="P18" s="24">
        <v>7.482874015748032</v>
      </c>
      <c r="Q18" s="14"/>
      <c r="S18" s="24"/>
      <c r="T18" s="34"/>
      <c r="U18" s="24"/>
      <c r="V18" s="24"/>
      <c r="W18" s="14"/>
      <c r="X18" s="24"/>
      <c r="Y18" s="24"/>
      <c r="Z18" s="24"/>
      <c r="AA18" s="27"/>
      <c r="AB18" s="24"/>
    </row>
    <row r="19" spans="1:28" x14ac:dyDescent="0.25">
      <c r="A19" s="14">
        <v>1511</v>
      </c>
      <c r="B19" s="14">
        <v>59.5</v>
      </c>
      <c r="C19" s="24">
        <v>172.41390273058235</v>
      </c>
      <c r="D19" s="24">
        <v>6.7879489264008805</v>
      </c>
      <c r="E19" s="24">
        <v>170.06368292682927</v>
      </c>
      <c r="F19" s="33">
        <v>6.6954205876704442</v>
      </c>
      <c r="G19" s="27"/>
      <c r="H19" s="24"/>
      <c r="I19" s="24"/>
      <c r="J19" s="24"/>
      <c r="K19" s="27">
        <f t="shared" si="0"/>
        <v>1739.8999999999999</v>
      </c>
      <c r="L19" s="24">
        <v>68.5</v>
      </c>
      <c r="M19" s="24">
        <v>210.61250000000001</v>
      </c>
      <c r="N19" s="24">
        <v>8.2918307086614185</v>
      </c>
      <c r="O19" s="35">
        <v>191.37416666666667</v>
      </c>
      <c r="P19" s="24">
        <v>7.5344160104986884</v>
      </c>
      <c r="Q19" s="14"/>
      <c r="S19" s="24"/>
      <c r="T19" s="34"/>
      <c r="U19" s="24"/>
      <c r="V19" s="24"/>
      <c r="W19" s="14"/>
      <c r="X19" s="24"/>
      <c r="Y19" s="24"/>
      <c r="Z19" s="24"/>
      <c r="AA19" s="27"/>
      <c r="AB19" s="24"/>
    </row>
    <row r="20" spans="1:28" x14ac:dyDescent="0.25">
      <c r="A20" s="14">
        <v>1524</v>
      </c>
      <c r="B20" s="14">
        <v>60</v>
      </c>
      <c r="C20" s="24">
        <v>174.07633131910396</v>
      </c>
      <c r="D20" s="24">
        <v>6.8533988708308646</v>
      </c>
      <c r="E20" s="24">
        <v>171.20173009689341</v>
      </c>
      <c r="F20" s="33">
        <v>6.7402255943658824</v>
      </c>
      <c r="G20" s="27"/>
      <c r="H20" s="24"/>
      <c r="I20" s="24"/>
      <c r="J20" s="24"/>
      <c r="K20" s="27">
        <f t="shared" si="0"/>
        <v>1752.6</v>
      </c>
      <c r="L20" s="24">
        <v>69</v>
      </c>
      <c r="M20" s="24">
        <v>212.4375</v>
      </c>
      <c r="N20" s="24">
        <v>8.3636811023622055</v>
      </c>
      <c r="O20" s="35">
        <v>192.50717741935483</v>
      </c>
      <c r="P20" s="24">
        <v>7.5790227330454663</v>
      </c>
      <c r="Q20" s="14"/>
      <c r="S20" s="24"/>
      <c r="T20" s="34"/>
      <c r="U20" s="24"/>
      <c r="V20" s="24"/>
      <c r="W20" s="14"/>
      <c r="X20" s="24"/>
      <c r="Y20" s="24"/>
      <c r="Z20" s="24"/>
      <c r="AA20" s="27"/>
      <c r="AB20" s="24"/>
    </row>
    <row r="21" spans="1:28" x14ac:dyDescent="0.25">
      <c r="A21" s="14">
        <v>1537</v>
      </c>
      <c r="B21" s="14">
        <v>60.5</v>
      </c>
      <c r="C21" s="24">
        <v>175.66136735786677</v>
      </c>
      <c r="D21" s="24">
        <v>6.915801864482944</v>
      </c>
      <c r="E21" s="24">
        <v>172.98071325364509</v>
      </c>
      <c r="F21" s="33">
        <v>6.8102643013246107</v>
      </c>
      <c r="G21" s="27"/>
      <c r="H21" s="24"/>
      <c r="I21" s="24"/>
      <c r="J21" s="24"/>
      <c r="K21" s="27">
        <f t="shared" si="0"/>
        <v>1765.3</v>
      </c>
      <c r="L21" s="24">
        <v>69.5</v>
      </c>
      <c r="M21" s="24">
        <v>214.1875</v>
      </c>
      <c r="N21" s="24">
        <v>8.4325787401574814</v>
      </c>
      <c r="O21" s="35">
        <v>194.25</v>
      </c>
      <c r="P21" s="24">
        <v>7.6476377952755907</v>
      </c>
      <c r="Q21" s="14"/>
      <c r="S21" s="24"/>
      <c r="T21" s="34"/>
      <c r="U21" s="24"/>
      <c r="V21" s="24"/>
      <c r="W21" s="14"/>
      <c r="X21" s="24"/>
      <c r="Y21" s="24"/>
      <c r="Z21" s="24"/>
      <c r="AA21" s="27"/>
      <c r="AB21" s="24"/>
    </row>
    <row r="22" spans="1:28" x14ac:dyDescent="0.25">
      <c r="A22" s="14">
        <v>1549</v>
      </c>
      <c r="B22" s="14">
        <v>61</v>
      </c>
      <c r="C22" s="24">
        <v>176.64442100497513</v>
      </c>
      <c r="D22" s="24">
        <v>6.9545047639753994</v>
      </c>
      <c r="E22" s="24">
        <v>175.17609623015872</v>
      </c>
      <c r="F22" s="33">
        <v>6.8966967019747534</v>
      </c>
      <c r="G22" s="27"/>
      <c r="H22" s="24"/>
      <c r="I22" s="24"/>
      <c r="J22" s="24"/>
      <c r="K22" s="27">
        <f t="shared" si="0"/>
        <v>1778</v>
      </c>
      <c r="L22" s="24">
        <v>70</v>
      </c>
      <c r="M22" s="24">
        <v>215.9375</v>
      </c>
      <c r="N22" s="24">
        <v>8.5014763779527556</v>
      </c>
      <c r="O22" s="35">
        <v>195.25</v>
      </c>
      <c r="P22" s="24">
        <v>7.6870078740157481</v>
      </c>
      <c r="Q22" s="14"/>
      <c r="S22" s="24"/>
      <c r="T22" s="34"/>
      <c r="U22" s="24"/>
      <c r="V22" s="24"/>
      <c r="W22" s="14"/>
      <c r="X22" s="24"/>
      <c r="Y22" s="24"/>
      <c r="Z22" s="24"/>
      <c r="AA22" s="27"/>
      <c r="AB22" s="24"/>
    </row>
    <row r="23" spans="1:28" x14ac:dyDescent="0.25">
      <c r="A23" s="14">
        <v>1562</v>
      </c>
      <c r="B23" s="14">
        <v>61.5</v>
      </c>
      <c r="C23" s="24">
        <v>178.16950542307916</v>
      </c>
      <c r="D23" s="24">
        <v>7.0145474576015419</v>
      </c>
      <c r="E23" s="24">
        <v>176.90944862155388</v>
      </c>
      <c r="F23" s="33">
        <v>6.9649389221084208</v>
      </c>
      <c r="G23" s="27"/>
      <c r="H23" s="24"/>
      <c r="I23" s="24"/>
      <c r="J23" s="24"/>
      <c r="K23" s="27">
        <f t="shared" si="0"/>
        <v>1790.6999999999998</v>
      </c>
      <c r="L23" s="24">
        <v>70.5</v>
      </c>
      <c r="M23" s="24">
        <v>217.6875</v>
      </c>
      <c r="N23" s="24">
        <v>8.5703740157480315</v>
      </c>
      <c r="O23" s="35">
        <v>196.59079761904763</v>
      </c>
      <c r="P23" s="24">
        <v>7.7397951818522692</v>
      </c>
      <c r="Q23" s="14"/>
      <c r="S23" s="24"/>
      <c r="T23" s="34"/>
      <c r="U23" s="24"/>
      <c r="V23" s="24"/>
      <c r="W23" s="14"/>
      <c r="X23" s="24"/>
      <c r="Y23" s="24"/>
      <c r="Z23" s="24"/>
      <c r="AA23" s="27"/>
      <c r="AB23" s="24"/>
    </row>
    <row r="24" spans="1:28" x14ac:dyDescent="0.25">
      <c r="A24" s="14">
        <v>1575</v>
      </c>
      <c r="B24" s="14">
        <v>62</v>
      </c>
      <c r="C24" s="24">
        <v>178.99456753337367</v>
      </c>
      <c r="D24" s="24">
        <v>7.0470302178493576</v>
      </c>
      <c r="E24" s="24">
        <v>178.9113159303086</v>
      </c>
      <c r="F24" s="33">
        <v>7.0437525956814415</v>
      </c>
      <c r="G24" s="27"/>
      <c r="H24" s="24"/>
      <c r="I24" s="24"/>
      <c r="J24" s="24"/>
      <c r="K24" s="27">
        <f t="shared" si="0"/>
        <v>1803.3999999999999</v>
      </c>
      <c r="L24" s="24">
        <v>71</v>
      </c>
      <c r="M24" s="24">
        <v>219.5</v>
      </c>
      <c r="N24" s="24">
        <v>8.6417322834645667</v>
      </c>
      <c r="O24" s="35">
        <v>198.91683333333333</v>
      </c>
      <c r="P24" s="24">
        <v>7.8313713910761154</v>
      </c>
      <c r="Q24" s="14"/>
      <c r="S24" s="24"/>
      <c r="T24" s="34"/>
      <c r="U24" s="24"/>
      <c r="V24" s="24"/>
      <c r="W24" s="14"/>
      <c r="X24" s="24"/>
      <c r="Y24" s="24"/>
      <c r="Z24" s="24"/>
      <c r="AA24" s="27"/>
      <c r="AB24" s="24"/>
    </row>
    <row r="25" spans="1:28" x14ac:dyDescent="0.25">
      <c r="A25" s="14">
        <v>1588</v>
      </c>
      <c r="B25" s="14">
        <v>62.5</v>
      </c>
      <c r="C25" s="24">
        <v>179.68991064419799</v>
      </c>
      <c r="D25" s="24">
        <v>7.0744059308739375</v>
      </c>
      <c r="E25" s="24">
        <v>179.52782526803821</v>
      </c>
      <c r="F25" s="33">
        <v>7.0680246168518988</v>
      </c>
      <c r="G25" s="27"/>
      <c r="H25" s="24"/>
      <c r="I25" s="24"/>
      <c r="J25" s="24"/>
      <c r="K25" s="27">
        <f t="shared" si="0"/>
        <v>1816.1</v>
      </c>
      <c r="L25" s="24">
        <v>71.5</v>
      </c>
      <c r="M25" s="24">
        <v>221.5</v>
      </c>
      <c r="N25" s="24">
        <v>8.7204724409448815</v>
      </c>
      <c r="O25" s="35">
        <v>199.80311363636366</v>
      </c>
      <c r="P25" s="24">
        <v>7.8662643163922708</v>
      </c>
      <c r="Q25" s="14"/>
      <c r="S25" s="24"/>
      <c r="T25" s="34"/>
      <c r="U25" s="24"/>
      <c r="V25" s="24"/>
      <c r="W25" s="14"/>
      <c r="X25" s="24"/>
      <c r="Y25" s="24"/>
      <c r="Z25" s="24"/>
      <c r="AA25" s="27"/>
      <c r="AB25" s="24"/>
    </row>
    <row r="26" spans="1:28" x14ac:dyDescent="0.25">
      <c r="A26" s="14">
        <v>1600</v>
      </c>
      <c r="B26" s="14">
        <v>63</v>
      </c>
      <c r="C26" s="24">
        <v>181.19429096551724</v>
      </c>
      <c r="D26" s="24">
        <v>7.1336335025794195</v>
      </c>
      <c r="E26" s="24">
        <v>181.30249668915934</v>
      </c>
      <c r="F26" s="33">
        <v>7.1378935704393447</v>
      </c>
      <c r="G26" s="27"/>
      <c r="H26" s="24"/>
      <c r="I26" s="24"/>
      <c r="J26" s="24"/>
      <c r="K26" s="27">
        <f t="shared" si="0"/>
        <v>1828.8</v>
      </c>
      <c r="L26" s="24">
        <v>72</v>
      </c>
      <c r="M26" s="24">
        <v>223.25</v>
      </c>
      <c r="N26" s="24">
        <v>8.7893700787401574</v>
      </c>
      <c r="O26" s="35">
        <v>200.94444444444446</v>
      </c>
      <c r="P26" s="24">
        <v>7.9111986001749788</v>
      </c>
      <c r="Q26" s="14"/>
      <c r="S26" s="24"/>
      <c r="T26" s="34"/>
      <c r="U26" s="24"/>
      <c r="V26" s="24"/>
      <c r="W26" s="14"/>
      <c r="X26" s="24"/>
      <c r="Y26" s="24"/>
      <c r="Z26" s="24"/>
      <c r="AA26" s="27"/>
      <c r="AB26" s="24"/>
    </row>
    <row r="27" spans="1:28" x14ac:dyDescent="0.25">
      <c r="A27" s="14">
        <v>1613</v>
      </c>
      <c r="B27" s="14">
        <v>63.5</v>
      </c>
      <c r="C27" s="24">
        <v>183.55142416893023</v>
      </c>
      <c r="D27" s="24">
        <v>7.2264340223988279</v>
      </c>
      <c r="E27" s="24">
        <v>183.36236363636363</v>
      </c>
      <c r="F27" s="33">
        <v>7.2189906943450248</v>
      </c>
      <c r="G27" s="27"/>
      <c r="H27" s="24"/>
      <c r="I27" s="24"/>
      <c r="J27" s="24"/>
      <c r="K27" s="27">
        <f t="shared" si="0"/>
        <v>1841.5</v>
      </c>
      <c r="L27" s="24">
        <v>72.5</v>
      </c>
      <c r="M27" s="24">
        <v>224.25</v>
      </c>
      <c r="N27" s="24">
        <v>8.8287401574803148</v>
      </c>
      <c r="O27" s="35">
        <v>201.91666666666669</v>
      </c>
      <c r="P27" s="24">
        <v>7.9494750656167987</v>
      </c>
      <c r="Q27" s="14"/>
      <c r="S27" s="24"/>
      <c r="T27" s="34"/>
      <c r="U27" s="24"/>
      <c r="V27" s="24"/>
      <c r="W27" s="14"/>
      <c r="X27" s="24"/>
      <c r="Y27" s="24"/>
      <c r="Z27" s="24"/>
      <c r="AA27" s="27"/>
      <c r="AB27" s="24"/>
    </row>
    <row r="28" spans="1:28" x14ac:dyDescent="0.25">
      <c r="A28" s="14">
        <v>1626</v>
      </c>
      <c r="B28" s="14">
        <v>64</v>
      </c>
      <c r="C28" s="24">
        <v>186.31683858951396</v>
      </c>
      <c r="D28" s="24">
        <v>7.335308605886377</v>
      </c>
      <c r="E28" s="24">
        <v>185.0432247792734</v>
      </c>
      <c r="F28" s="33">
        <v>7.2851663298926539</v>
      </c>
      <c r="G28" s="27"/>
      <c r="H28" s="24"/>
      <c r="I28" s="24"/>
      <c r="J28" s="24"/>
      <c r="K28" s="27">
        <f t="shared" si="0"/>
        <v>1854.1999999999998</v>
      </c>
      <c r="L28" s="24">
        <v>73</v>
      </c>
      <c r="M28" s="24">
        <v>225.9375</v>
      </c>
      <c r="N28" s="24">
        <v>8.8951771653543314</v>
      </c>
      <c r="O28" s="35">
        <v>204.8125</v>
      </c>
      <c r="P28" s="24">
        <v>8.0634842519685037</v>
      </c>
      <c r="Q28" s="14"/>
      <c r="S28" s="24"/>
      <c r="T28" s="34"/>
      <c r="U28" s="24"/>
      <c r="V28" s="24"/>
      <c r="W28" s="14"/>
      <c r="X28" s="24"/>
      <c r="Y28" s="24"/>
      <c r="Z28" s="24"/>
      <c r="AA28" s="27"/>
      <c r="AB28" s="24"/>
    </row>
    <row r="29" spans="1:28" x14ac:dyDescent="0.25">
      <c r="A29" s="14">
        <v>1638</v>
      </c>
      <c r="B29" s="14">
        <v>64.5</v>
      </c>
      <c r="C29" s="24">
        <v>188.535921669967</v>
      </c>
      <c r="D29" s="24">
        <v>7.4226740814947636</v>
      </c>
      <c r="E29" s="24">
        <v>186.84312916832926</v>
      </c>
      <c r="F29" s="33">
        <v>7.3560287074145378</v>
      </c>
      <c r="G29" s="27"/>
      <c r="H29" s="24"/>
      <c r="I29" s="24"/>
      <c r="J29" s="24"/>
      <c r="K29" s="27">
        <f t="shared" si="0"/>
        <v>1866.8999999999999</v>
      </c>
      <c r="L29" s="24">
        <v>73.5</v>
      </c>
      <c r="M29" s="24">
        <v>229.6875</v>
      </c>
      <c r="N29" s="24">
        <v>9.0428149606299222</v>
      </c>
      <c r="O29" s="35">
        <v>207.23361111111112</v>
      </c>
      <c r="P29" s="24">
        <v>8.1588035870516187</v>
      </c>
      <c r="Q29" s="14"/>
      <c r="S29" s="24"/>
      <c r="T29" s="34"/>
      <c r="U29" s="24"/>
      <c r="V29" s="24"/>
      <c r="W29" s="14"/>
      <c r="X29" s="24"/>
      <c r="Y29" s="24"/>
      <c r="Z29" s="24"/>
      <c r="AA29" s="27"/>
      <c r="AB29" s="24"/>
    </row>
    <row r="30" spans="1:28" x14ac:dyDescent="0.25">
      <c r="A30" s="14">
        <v>1651</v>
      </c>
      <c r="B30" s="14">
        <v>65</v>
      </c>
      <c r="C30" s="24">
        <v>190.18697400693304</v>
      </c>
      <c r="D30" s="24">
        <v>7.4876761420052382</v>
      </c>
      <c r="E30" s="24">
        <v>188.90885416666666</v>
      </c>
      <c r="F30" s="33">
        <v>7.4373564632545932</v>
      </c>
      <c r="G30" s="27"/>
      <c r="H30" s="24"/>
      <c r="I30" s="24"/>
      <c r="J30" s="24"/>
      <c r="K30" s="27">
        <f t="shared" si="0"/>
        <v>1879.6</v>
      </c>
      <c r="L30" s="24">
        <v>74</v>
      </c>
      <c r="M30" s="24">
        <v>232.6875</v>
      </c>
      <c r="N30" s="24">
        <v>9.1609251968503944</v>
      </c>
      <c r="O30" s="35">
        <v>208.67500000000001</v>
      </c>
      <c r="P30" s="24">
        <v>8.2155511811023629</v>
      </c>
      <c r="Q30" s="14"/>
      <c r="S30" s="24"/>
      <c r="T30" s="34"/>
      <c r="U30" s="24"/>
      <c r="V30" s="24"/>
      <c r="W30" s="14"/>
      <c r="X30" s="24"/>
      <c r="Y30" s="24"/>
      <c r="Z30" s="24"/>
      <c r="AA30" s="27"/>
      <c r="AB30" s="24"/>
    </row>
    <row r="31" spans="1:28" x14ac:dyDescent="0.25">
      <c r="A31" s="14">
        <v>1664</v>
      </c>
      <c r="B31" s="14">
        <v>65.5</v>
      </c>
      <c r="C31" s="24">
        <v>191.84184857702522</v>
      </c>
      <c r="D31" s="24">
        <v>7.5528286841348518</v>
      </c>
      <c r="E31" s="24">
        <v>190.70498168498168</v>
      </c>
      <c r="F31" s="33">
        <v>7.508070145078019</v>
      </c>
      <c r="G31" s="27"/>
      <c r="H31" s="24"/>
      <c r="I31" s="24"/>
      <c r="K31" s="27">
        <f t="shared" si="0"/>
        <v>1892.3</v>
      </c>
      <c r="L31" s="24">
        <v>74.5</v>
      </c>
      <c r="M31" s="24">
        <v>233.4375</v>
      </c>
      <c r="N31" s="24">
        <v>9.1904527559055129</v>
      </c>
      <c r="O31" s="35">
        <v>209.89750000000001</v>
      </c>
      <c r="P31" s="24">
        <v>8.2636811023622059</v>
      </c>
      <c r="Q31" s="14"/>
      <c r="S31" s="24"/>
      <c r="T31" s="34"/>
      <c r="U31" s="24"/>
      <c r="V31" s="24"/>
      <c r="W31" s="14"/>
      <c r="X31" s="24"/>
      <c r="Y31" s="24"/>
      <c r="Z31" s="24"/>
      <c r="AA31" s="27"/>
      <c r="AB31" s="24"/>
    </row>
    <row r="32" spans="1:28" x14ac:dyDescent="0.25">
      <c r="A32" s="14">
        <v>1676</v>
      </c>
      <c r="B32" s="14">
        <v>66</v>
      </c>
      <c r="C32" s="24">
        <v>192.66462115966385</v>
      </c>
      <c r="D32" s="24">
        <v>7.5852213054985773</v>
      </c>
      <c r="E32" s="24">
        <v>192.37841905106845</v>
      </c>
      <c r="F32" s="33">
        <v>7.5739535059475775</v>
      </c>
      <c r="G32" s="27"/>
      <c r="H32" s="24"/>
      <c r="I32" s="24"/>
      <c r="K32" s="27">
        <f t="shared" si="0"/>
        <v>1905</v>
      </c>
      <c r="L32" s="24">
        <v>75</v>
      </c>
      <c r="M32" s="24">
        <v>234.375</v>
      </c>
      <c r="N32" s="24">
        <v>9.2273622047244093</v>
      </c>
      <c r="O32" s="35">
        <v>211</v>
      </c>
      <c r="P32" s="24">
        <v>8.3070866141732296</v>
      </c>
      <c r="Q32" s="14"/>
      <c r="S32" s="24"/>
      <c r="T32" s="34"/>
      <c r="U32" s="24"/>
      <c r="V32" s="24"/>
      <c r="W32" s="14"/>
      <c r="X32" s="24"/>
      <c r="Y32" s="24"/>
      <c r="Z32" s="24"/>
      <c r="AA32" s="27"/>
      <c r="AB32" s="24"/>
    </row>
    <row r="33" spans="1:28" x14ac:dyDescent="0.25">
      <c r="A33" s="14">
        <v>1689</v>
      </c>
      <c r="B33" s="14">
        <v>66.5</v>
      </c>
      <c r="C33" s="24">
        <v>194.40352323163916</v>
      </c>
      <c r="D33" s="24">
        <v>7.6536820169936677</v>
      </c>
      <c r="E33" s="24">
        <v>194.3426481944129</v>
      </c>
      <c r="F33" s="33">
        <v>7.6512853619847601</v>
      </c>
      <c r="G33" s="27"/>
      <c r="H33" s="24"/>
      <c r="I33" s="24"/>
      <c r="K33" s="27">
        <f t="shared" si="0"/>
        <v>1917.6999999999998</v>
      </c>
      <c r="L33" s="24">
        <v>75.5</v>
      </c>
      <c r="M33" s="24">
        <v>235.875</v>
      </c>
      <c r="N33" s="24">
        <v>9.2864173228346463</v>
      </c>
      <c r="O33" s="35">
        <v>212.375</v>
      </c>
      <c r="P33" s="24">
        <v>8.3612204724409445</v>
      </c>
      <c r="Q33" s="14"/>
      <c r="S33" s="24"/>
      <c r="T33" s="34"/>
      <c r="U33" s="24"/>
      <c r="V33" s="24"/>
      <c r="W33" s="14"/>
      <c r="X33" s="24"/>
      <c r="Y33" s="24"/>
      <c r="Z33" s="24"/>
      <c r="AA33" s="27"/>
      <c r="AB33" s="24"/>
    </row>
    <row r="34" spans="1:28" x14ac:dyDescent="0.25">
      <c r="A34" s="14">
        <v>1702</v>
      </c>
      <c r="B34" s="14">
        <v>67</v>
      </c>
      <c r="C34" s="24">
        <v>195.61252088234585</v>
      </c>
      <c r="D34" s="24">
        <v>7.7012803496986555</v>
      </c>
      <c r="E34" s="24">
        <v>195.41031847133758</v>
      </c>
      <c r="F34" s="33">
        <v>7.6933196248558104</v>
      </c>
      <c r="G34" s="27"/>
      <c r="H34" s="24"/>
      <c r="I34" s="24"/>
      <c r="K34" s="27">
        <f t="shared" si="0"/>
        <v>1930.3999999999999</v>
      </c>
      <c r="L34" s="24">
        <v>76</v>
      </c>
      <c r="M34" s="24">
        <v>237.46153846153845</v>
      </c>
      <c r="N34" s="24">
        <v>9.348879466989704</v>
      </c>
      <c r="O34" s="35">
        <v>213.5</v>
      </c>
      <c r="P34" s="24">
        <v>8.4055118110236222</v>
      </c>
      <c r="Q34" s="14"/>
      <c r="S34" s="24"/>
      <c r="T34" s="34"/>
      <c r="U34" s="24"/>
      <c r="V34" s="24"/>
      <c r="W34" s="14"/>
      <c r="X34" s="24"/>
      <c r="Y34" s="24"/>
      <c r="Z34" s="24"/>
      <c r="AA34" s="27"/>
      <c r="AB34" s="24"/>
    </row>
    <row r="35" spans="1:28" x14ac:dyDescent="0.25">
      <c r="A35" s="14">
        <v>1715</v>
      </c>
      <c r="B35" s="14">
        <v>67.5</v>
      </c>
      <c r="C35" s="24">
        <v>197.28807790347369</v>
      </c>
      <c r="D35" s="24">
        <v>7.7672471615540823</v>
      </c>
      <c r="E35" s="24">
        <v>197.41636363636366</v>
      </c>
      <c r="F35" s="33">
        <v>7.7722977809591995</v>
      </c>
      <c r="G35" s="27"/>
      <c r="H35" s="24"/>
      <c r="I35" s="24"/>
      <c r="K35" s="27">
        <f t="shared" si="0"/>
        <v>1943.1</v>
      </c>
      <c r="L35" s="24">
        <v>76.5</v>
      </c>
      <c r="M35" s="24">
        <v>239.30769230769232</v>
      </c>
      <c r="N35" s="24">
        <v>9.4215626892792255</v>
      </c>
      <c r="O35" s="35">
        <v>215.03330160110715</v>
      </c>
      <c r="P35" s="24">
        <v>8.4658780157916205</v>
      </c>
      <c r="Q35" s="14"/>
      <c r="S35" s="24"/>
      <c r="T35" s="34"/>
      <c r="U35" s="24"/>
      <c r="V35" s="24"/>
      <c r="W35" s="14"/>
      <c r="X35" s="24"/>
      <c r="Y35" s="24"/>
      <c r="Z35" s="24"/>
      <c r="AA35" s="27"/>
      <c r="AB35" s="24"/>
    </row>
    <row r="36" spans="1:28" x14ac:dyDescent="0.25">
      <c r="A36" s="14">
        <v>1727</v>
      </c>
      <c r="B36" s="14">
        <v>68</v>
      </c>
      <c r="C36" s="24">
        <v>198.46742390909091</v>
      </c>
      <c r="D36" s="24">
        <v>7.8136781066571226</v>
      </c>
      <c r="E36" s="24">
        <v>198.32961967905689</v>
      </c>
      <c r="F36" s="33">
        <v>7.8082527432699571</v>
      </c>
      <c r="G36" s="27"/>
      <c r="H36" s="24"/>
      <c r="I36" s="24"/>
      <c r="K36" s="27">
        <f t="shared" si="0"/>
        <v>1955.8</v>
      </c>
      <c r="L36" s="24">
        <v>77</v>
      </c>
      <c r="M36" s="24">
        <v>241.15384615384613</v>
      </c>
      <c r="N36" s="24">
        <v>9.4942459115687452</v>
      </c>
      <c r="O36" s="35">
        <v>216.228269868881</v>
      </c>
      <c r="P36" s="24">
        <v>8.5129240105858663</v>
      </c>
      <c r="Q36" s="14"/>
      <c r="S36" s="24"/>
      <c r="T36" s="34"/>
      <c r="U36" s="24"/>
      <c r="V36" s="24"/>
      <c r="W36" s="14"/>
      <c r="X36" s="24"/>
      <c r="Y36" s="24"/>
      <c r="Z36" s="24"/>
      <c r="AA36" s="27"/>
      <c r="AB36" s="24"/>
    </row>
    <row r="37" spans="1:28" x14ac:dyDescent="0.25">
      <c r="A37" s="14">
        <v>1740</v>
      </c>
      <c r="B37" s="14">
        <v>68.5</v>
      </c>
      <c r="C37" s="24">
        <v>200.38333299999999</v>
      </c>
      <c r="D37" s="24">
        <v>7.8891075984251966</v>
      </c>
      <c r="E37" s="24">
        <v>199.51406306117397</v>
      </c>
      <c r="F37" s="33">
        <v>7.8548843724871649</v>
      </c>
      <c r="G37" s="27"/>
      <c r="H37" s="24"/>
      <c r="I37" s="24"/>
      <c r="K37" s="27">
        <f t="shared" si="0"/>
        <v>1968.5</v>
      </c>
      <c r="L37" s="24">
        <v>77.5</v>
      </c>
      <c r="M37" s="24">
        <v>243</v>
      </c>
      <c r="N37" s="24">
        <v>9.5669291338582685</v>
      </c>
      <c r="O37" s="35">
        <v>217.26990480332148</v>
      </c>
      <c r="P37" s="24">
        <v>8.5539332599732862</v>
      </c>
      <c r="Q37" s="14"/>
      <c r="S37" s="24"/>
      <c r="T37" s="34"/>
      <c r="U37" s="24"/>
      <c r="V37" s="24"/>
      <c r="W37" s="14"/>
      <c r="X37" s="24"/>
      <c r="Y37" s="24"/>
      <c r="Z37" s="24"/>
      <c r="AA37" s="27"/>
      <c r="AB37" s="24"/>
    </row>
    <row r="38" spans="1:28" x14ac:dyDescent="0.25">
      <c r="A38" s="14">
        <v>1753</v>
      </c>
      <c r="B38" s="14">
        <v>69</v>
      </c>
      <c r="C38" s="24">
        <v>201.19058044015196</v>
      </c>
      <c r="D38" s="24">
        <v>7.9208889937067708</v>
      </c>
      <c r="E38" s="24">
        <v>202.95334519954798</v>
      </c>
      <c r="F38" s="33">
        <v>7.9902891810845666</v>
      </c>
      <c r="G38" s="27"/>
      <c r="H38" s="24"/>
      <c r="I38" s="24"/>
      <c r="K38" s="27">
        <f t="shared" si="0"/>
        <v>1981.1999999999998</v>
      </c>
      <c r="L38" s="24">
        <v>78</v>
      </c>
      <c r="M38" s="24">
        <v>244.84615384615381</v>
      </c>
      <c r="N38" s="24">
        <v>9.6396123561477882</v>
      </c>
      <c r="O38" s="35">
        <v>218.09820751466836</v>
      </c>
      <c r="P38" s="24">
        <v>8.5865436029396989</v>
      </c>
      <c r="Q38" s="14"/>
      <c r="S38" s="24"/>
      <c r="T38" s="34"/>
      <c r="U38" s="24"/>
      <c r="V38" s="24"/>
      <c r="W38" s="14"/>
      <c r="X38" s="24"/>
      <c r="Y38" s="24"/>
      <c r="Z38" s="24"/>
      <c r="AA38" s="27"/>
      <c r="AB38" s="24"/>
    </row>
    <row r="39" spans="1:28" x14ac:dyDescent="0.25">
      <c r="A39" s="14">
        <v>1765</v>
      </c>
      <c r="B39" s="14">
        <v>69.5</v>
      </c>
      <c r="C39" s="24">
        <v>202.30726752833957</v>
      </c>
      <c r="D39" s="24">
        <v>7.9648530522968342</v>
      </c>
      <c r="E39" s="24">
        <v>204.19018539307439</v>
      </c>
      <c r="F39" s="33">
        <v>8.038983676892693</v>
      </c>
      <c r="G39" s="27"/>
      <c r="H39" s="24"/>
      <c r="I39" s="24"/>
      <c r="K39" s="27">
        <f t="shared" si="0"/>
        <v>1993.8999999999999</v>
      </c>
      <c r="L39" s="24">
        <v>78.5</v>
      </c>
      <c r="M39" s="24">
        <v>246.69230769230768</v>
      </c>
      <c r="N39" s="24">
        <v>9.7122955784373115</v>
      </c>
      <c r="O39" s="35">
        <v>218.92651022601524</v>
      </c>
      <c r="P39" s="24">
        <v>8.6191539459061115</v>
      </c>
      <c r="Q39" s="14"/>
      <c r="S39" s="24"/>
      <c r="T39" s="34"/>
      <c r="U39" s="24"/>
      <c r="V39" s="24"/>
      <c r="W39" s="14"/>
      <c r="X39" s="24"/>
      <c r="Y39" s="24"/>
      <c r="Z39" s="24"/>
      <c r="AA39" s="27"/>
      <c r="AB39" s="24"/>
    </row>
    <row r="40" spans="1:28" x14ac:dyDescent="0.25">
      <c r="A40" s="14">
        <v>1778</v>
      </c>
      <c r="B40" s="14">
        <v>70</v>
      </c>
      <c r="C40" s="24">
        <v>202.93361010220147</v>
      </c>
      <c r="D40" s="24">
        <v>7.9895122087480894</v>
      </c>
      <c r="E40" s="24">
        <v>205.20303083135636</v>
      </c>
      <c r="F40" s="33">
        <v>8.078859481549463</v>
      </c>
      <c r="G40" s="27"/>
      <c r="H40" s="24"/>
      <c r="I40" s="24"/>
      <c r="K40" s="27">
        <f t="shared" si="0"/>
        <v>2006.6</v>
      </c>
      <c r="L40" s="24">
        <v>79</v>
      </c>
      <c r="M40" s="24">
        <v>247.61538461538458</v>
      </c>
      <c r="N40" s="24">
        <v>9.7486371895820714</v>
      </c>
      <c r="O40" s="35">
        <v>220.25980960664299</v>
      </c>
      <c r="P40" s="24">
        <v>8.6716460475056305</v>
      </c>
      <c r="Q40" s="14"/>
      <c r="S40" s="24"/>
      <c r="T40" s="34"/>
      <c r="U40" s="24"/>
      <c r="V40" s="24"/>
      <c r="W40" s="14"/>
      <c r="X40" s="24"/>
      <c r="Y40" s="24"/>
      <c r="Z40" s="24"/>
      <c r="AA40" s="27"/>
      <c r="AB40" s="24"/>
    </row>
    <row r="41" spans="1:28" x14ac:dyDescent="0.25">
      <c r="A41" s="14">
        <v>1791</v>
      </c>
      <c r="B41" s="14">
        <v>70.5</v>
      </c>
      <c r="C41" s="24">
        <v>203.55995267606343</v>
      </c>
      <c r="D41" s="24">
        <v>8.0141713651993474</v>
      </c>
      <c r="E41" s="24">
        <v>206.21903083135632</v>
      </c>
      <c r="F41" s="33">
        <v>8.1188594815494621</v>
      </c>
      <c r="G41" s="27"/>
      <c r="H41" s="24"/>
      <c r="I41" s="24"/>
      <c r="K41" s="27">
        <f t="shared" si="0"/>
        <v>2019.3</v>
      </c>
      <c r="L41" s="24">
        <v>79.5</v>
      </c>
      <c r="M41" s="24">
        <v>248.53846153846149</v>
      </c>
      <c r="N41" s="24">
        <v>9.7849788007268312</v>
      </c>
      <c r="O41" s="35">
        <v>222.69730960664299</v>
      </c>
      <c r="P41" s="24">
        <v>8.7676106144347639</v>
      </c>
      <c r="S41" s="24"/>
      <c r="T41" s="34"/>
      <c r="U41" s="24"/>
      <c r="V41" s="24"/>
      <c r="W41" s="14"/>
      <c r="X41" s="24"/>
      <c r="Y41" s="24"/>
      <c r="Z41" s="24"/>
      <c r="AA41" s="27"/>
      <c r="AB41" s="24"/>
    </row>
    <row r="42" spans="1:28" x14ac:dyDescent="0.25">
      <c r="A42" s="14">
        <v>1803</v>
      </c>
      <c r="B42" s="14">
        <v>71</v>
      </c>
      <c r="C42" s="24">
        <v>205.16369891299067</v>
      </c>
      <c r="D42" s="24">
        <v>8.0773109808264039</v>
      </c>
      <c r="E42" s="24">
        <v>207.23503083135631</v>
      </c>
      <c r="F42" s="33">
        <v>8.1588594815494613</v>
      </c>
      <c r="K42" s="27">
        <f t="shared" si="0"/>
        <v>2032</v>
      </c>
      <c r="L42" s="24">
        <v>80</v>
      </c>
      <c r="M42" s="24">
        <v>249.60698380566797</v>
      </c>
      <c r="N42" s="24">
        <v>9.8270466065223623</v>
      </c>
      <c r="O42" s="35">
        <v>225.59477787441682</v>
      </c>
      <c r="P42" s="24">
        <v>8.8816841682841279</v>
      </c>
      <c r="S42" s="24"/>
      <c r="T42" s="34"/>
      <c r="U42" s="24"/>
      <c r="V42" s="24"/>
      <c r="W42" s="14"/>
      <c r="X42" s="24"/>
      <c r="Y42" s="24"/>
    </row>
    <row r="43" spans="1:28" x14ac:dyDescent="0.25">
      <c r="A43" s="14">
        <v>1816</v>
      </c>
      <c r="B43" s="14">
        <v>71.5</v>
      </c>
      <c r="C43" s="24">
        <v>206.54745047100133</v>
      </c>
      <c r="D43" s="24">
        <v>8.1317893886220993</v>
      </c>
      <c r="E43" s="24">
        <v>208.25103083135627</v>
      </c>
      <c r="F43" s="33">
        <v>8.1988594815494604</v>
      </c>
      <c r="K43" s="27"/>
      <c r="L43" s="24"/>
      <c r="M43" s="24"/>
      <c r="N43" s="14"/>
      <c r="O43" s="24"/>
      <c r="P43" s="24"/>
      <c r="T43" s="24"/>
      <c r="U43" s="24"/>
      <c r="V43" s="24"/>
      <c r="W43" s="14"/>
      <c r="X43" s="24"/>
      <c r="Y43" s="24"/>
    </row>
    <row r="44" spans="1:28" x14ac:dyDescent="0.25">
      <c r="P44" s="24"/>
      <c r="T44" s="24"/>
      <c r="U44" s="24"/>
      <c r="V44" s="24"/>
      <c r="W44" s="14"/>
      <c r="X44" s="24"/>
      <c r="Y44" s="24"/>
    </row>
    <row r="45" spans="1:28" x14ac:dyDescent="0.25">
      <c r="P45" s="24"/>
      <c r="T45" s="24"/>
      <c r="V45" s="24"/>
    </row>
    <row r="46" spans="1:28" x14ac:dyDescent="0.25">
      <c r="P46" s="24"/>
      <c r="Y46" s="32" t="e">
        <f>+AVERAGE(Y10:Y44)</f>
        <v>#DIV/0!</v>
      </c>
    </row>
    <row r="47" spans="1:28" x14ac:dyDescent="0.25">
      <c r="P47" s="24"/>
    </row>
    <row r="48" spans="1:28" x14ac:dyDescent="0.25">
      <c r="P48" s="24"/>
    </row>
    <row r="49" spans="16:16" x14ac:dyDescent="0.25">
      <c r="P49" s="24"/>
    </row>
    <row r="50" spans="16:16" x14ac:dyDescent="0.25">
      <c r="P50" s="24"/>
    </row>
    <row r="51" spans="16:16" x14ac:dyDescent="0.25">
      <c r="P51" s="24"/>
    </row>
    <row r="52" spans="16:16" x14ac:dyDescent="0.25">
      <c r="P52" s="24"/>
    </row>
    <row r="53" spans="16:16" x14ac:dyDescent="0.25">
      <c r="P53" s="24"/>
    </row>
  </sheetData>
  <sortState xmlns:xlrd2="http://schemas.microsoft.com/office/spreadsheetml/2017/richdata2" ref="U9:U44">
    <sortCondition ref="U9:U4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DC3AF-0F8B-413E-B10E-7CD1242CCA03}">
  <dimension ref="A1:U78"/>
  <sheetViews>
    <sheetView showGridLines="0" showRowColHeaders="0" zoomScaleNormal="100" workbookViewId="0">
      <selection activeCell="K17" sqref="K17"/>
    </sheetView>
  </sheetViews>
  <sheetFormatPr defaultColWidth="9.140625" defaultRowHeight="15" x14ac:dyDescent="0.25"/>
  <cols>
    <col min="1" max="1" width="12.5703125" style="8" customWidth="1"/>
    <col min="2" max="2" width="14.42578125" style="8" customWidth="1"/>
    <col min="3" max="3" width="12.28515625" style="8" customWidth="1"/>
    <col min="4" max="4" width="11.7109375" style="8" customWidth="1"/>
    <col min="5" max="11" width="17.42578125" style="8" customWidth="1"/>
    <col min="12" max="12" width="20.5703125" style="8" customWidth="1"/>
    <col min="13" max="13" width="15" style="8" bestFit="1" customWidth="1"/>
    <col min="14" max="14" width="14.140625" style="8" customWidth="1"/>
    <col min="15" max="21" width="9.140625" style="8"/>
    <col min="22" max="22" width="5" style="8" customWidth="1"/>
    <col min="23" max="16384" width="9.140625" style="8"/>
  </cols>
  <sheetData>
    <row r="1" spans="1:18" s="20" customFormat="1" x14ac:dyDescent="0.25"/>
    <row r="2" spans="1:18" s="20" customFormat="1" x14ac:dyDescent="0.25"/>
    <row r="3" spans="1:18" s="20" customFormat="1" x14ac:dyDescent="0.25"/>
    <row r="4" spans="1:18" s="20" customFormat="1" ht="15.75" x14ac:dyDescent="0.25">
      <c r="L4" s="16"/>
      <c r="M4" s="16"/>
      <c r="N4" s="16"/>
      <c r="O4" s="16"/>
      <c r="P4" s="16"/>
    </row>
    <row r="5" spans="1:18" s="20" customFormat="1" ht="15.75" x14ac:dyDescent="0.25">
      <c r="L5" s="16"/>
      <c r="M5" s="16"/>
      <c r="N5" s="16"/>
      <c r="O5" s="16"/>
      <c r="P5" s="16"/>
    </row>
    <row r="6" spans="1:18" s="20" customFormat="1" ht="15.75" x14ac:dyDescent="0.25">
      <c r="L6" s="16"/>
      <c r="M6" s="16"/>
      <c r="N6" s="16"/>
      <c r="O6" s="16"/>
      <c r="P6" s="16"/>
    </row>
    <row r="7" spans="1:18" s="20" customFormat="1" ht="15.75" x14ac:dyDescent="0.25">
      <c r="L7" s="16"/>
      <c r="M7" s="16"/>
      <c r="N7" s="16"/>
      <c r="O7" s="16"/>
      <c r="P7" s="16"/>
    </row>
    <row r="8" spans="1:18" s="20" customFormat="1" ht="15.75" x14ac:dyDescent="0.25">
      <c r="B8" s="21"/>
      <c r="L8" s="16"/>
      <c r="M8" s="16"/>
      <c r="N8" s="16"/>
      <c r="O8" s="16"/>
      <c r="P8" s="16"/>
    </row>
    <row r="9" spans="1:18" s="20" customFormat="1" ht="19.5" customHeight="1" x14ac:dyDescent="0.25">
      <c r="A9" s="51"/>
      <c r="B9" s="52"/>
      <c r="C9" s="52"/>
      <c r="D9" s="52"/>
      <c r="E9" s="52"/>
      <c r="F9" s="52"/>
      <c r="G9" s="52"/>
      <c r="H9" s="52"/>
      <c r="L9" s="16"/>
      <c r="M9" s="16"/>
      <c r="N9" s="16"/>
      <c r="O9" s="16"/>
      <c r="P9" s="16"/>
    </row>
    <row r="10" spans="1:18" s="20" customFormat="1" ht="15.75" x14ac:dyDescent="0.25">
      <c r="L10" s="16"/>
      <c r="M10" s="16"/>
      <c r="N10" s="16"/>
      <c r="O10" s="16"/>
      <c r="P10" s="16"/>
    </row>
    <row r="11" spans="1:18" ht="15.75" x14ac:dyDescent="0.25">
      <c r="A11" s="44"/>
      <c r="B11" s="14"/>
      <c r="C11" s="20"/>
      <c r="D11" s="20"/>
      <c r="E11" s="20"/>
      <c r="F11" s="20"/>
      <c r="G11" s="20"/>
      <c r="H11" s="20"/>
      <c r="L11" s="16"/>
      <c r="M11" s="16"/>
      <c r="N11" s="16"/>
      <c r="O11" s="16"/>
      <c r="P11" s="16"/>
    </row>
    <row r="12" spans="1:18" ht="69.75" customHeight="1" x14ac:dyDescent="0.25">
      <c r="A12" s="51"/>
      <c r="B12" s="52"/>
      <c r="C12" s="52"/>
      <c r="D12" s="52"/>
      <c r="E12" s="52"/>
      <c r="F12" s="52"/>
      <c r="G12" s="52"/>
      <c r="H12" s="49"/>
      <c r="L12" s="16"/>
      <c r="M12" s="16"/>
      <c r="N12" s="16"/>
      <c r="O12" s="16"/>
      <c r="P12" s="16"/>
      <c r="Q12" s="16"/>
      <c r="R12" s="16"/>
    </row>
    <row r="13" spans="1:18" s="20" customFormat="1" ht="151.5" customHeight="1" x14ac:dyDescent="0.25">
      <c r="A13" s="51"/>
      <c r="B13" s="48"/>
      <c r="C13" s="48"/>
      <c r="D13" s="48"/>
      <c r="E13" s="48"/>
      <c r="F13" s="48"/>
      <c r="G13" s="48"/>
      <c r="H13" s="48"/>
      <c r="L13" s="16"/>
      <c r="M13" s="16"/>
      <c r="N13" s="16"/>
      <c r="O13" s="16"/>
      <c r="P13" s="16"/>
      <c r="Q13" s="16"/>
      <c r="R13" s="16"/>
    </row>
    <row r="14" spans="1:18" ht="21.75" customHeight="1" x14ac:dyDescent="0.25">
      <c r="A14" s="51"/>
      <c r="B14" s="52"/>
      <c r="C14" s="52"/>
      <c r="D14" s="52"/>
      <c r="E14" s="52"/>
      <c r="F14" s="52"/>
      <c r="G14" s="52"/>
      <c r="H14" s="20"/>
      <c r="L14" s="16"/>
      <c r="M14" s="16"/>
      <c r="N14" s="16"/>
      <c r="O14" s="16"/>
      <c r="P14" s="16"/>
      <c r="Q14" s="16"/>
      <c r="R14" s="16"/>
    </row>
    <row r="15" spans="1:18" ht="15.75" x14ac:dyDescent="0.25">
      <c r="A15" s="51"/>
      <c r="B15" s="49"/>
      <c r="C15" s="49"/>
      <c r="D15" s="49"/>
      <c r="E15" s="49"/>
      <c r="F15" s="49"/>
      <c r="G15" s="49"/>
      <c r="H15" s="49"/>
      <c r="I15" s="6"/>
      <c r="J15" s="5"/>
      <c r="K15" s="5"/>
      <c r="L15" s="18"/>
      <c r="M15" s="16"/>
      <c r="N15" s="16"/>
      <c r="O15" s="16"/>
      <c r="P15" s="16"/>
      <c r="Q15" s="16"/>
      <c r="R15" s="16"/>
    </row>
    <row r="16" spans="1:18" ht="42" customHeight="1" x14ac:dyDescent="0.25">
      <c r="A16" s="3"/>
      <c r="B16" s="6"/>
      <c r="C16" s="4"/>
      <c r="D16" s="18"/>
      <c r="E16" s="16"/>
      <c r="F16" s="16"/>
      <c r="G16" s="16"/>
      <c r="H16" s="16"/>
      <c r="I16" s="22"/>
      <c r="J16" s="17"/>
      <c r="K16" s="16"/>
    </row>
    <row r="17" spans="1:21" ht="34.5" customHeight="1" x14ac:dyDescent="0.25">
      <c r="C17" s="3"/>
    </row>
    <row r="24" spans="1:21" x14ac:dyDescent="0.25">
      <c r="A24" s="45"/>
      <c r="B24" s="45"/>
      <c r="C24" s="45"/>
    </row>
    <row r="25" spans="1:21" x14ac:dyDescent="0.25">
      <c r="A25" s="45"/>
      <c r="B25" s="45"/>
      <c r="C25" s="45"/>
    </row>
    <row r="26" spans="1:21" s="20" customFormat="1" ht="15.75" x14ac:dyDescent="0.25">
      <c r="A26" s="46"/>
      <c r="B26" s="46"/>
      <c r="C26" s="46"/>
      <c r="D26" s="16"/>
      <c r="E26" s="16"/>
      <c r="F26" s="16"/>
      <c r="G26" s="16"/>
    </row>
    <row r="27" spans="1:21" s="20" customFormat="1" ht="19.5" customHeight="1" x14ac:dyDescent="0.25">
      <c r="A27" s="46"/>
      <c r="B27" s="46"/>
      <c r="C27" s="46"/>
      <c r="D27" s="16"/>
      <c r="E27" s="16"/>
      <c r="F27" s="16"/>
      <c r="G27" s="16"/>
      <c r="H27" s="16"/>
      <c r="I27" s="16"/>
    </row>
    <row r="28" spans="1:21" s="20" customFormat="1" ht="22.5" customHeight="1" x14ac:dyDescent="0.25">
      <c r="A28" s="16"/>
      <c r="B28" s="16"/>
      <c r="C28" s="16"/>
      <c r="D28" s="16"/>
      <c r="E28" s="16"/>
      <c r="F28" s="16"/>
      <c r="G28" s="16"/>
      <c r="H28" s="16"/>
      <c r="I28" s="16"/>
    </row>
    <row r="29" spans="1:21" s="20" customFormat="1" ht="16.5" customHeight="1" x14ac:dyDescent="0.25">
      <c r="A29" s="16"/>
      <c r="B29" s="16"/>
      <c r="C29" s="16"/>
      <c r="D29" s="16"/>
      <c r="E29" s="16"/>
      <c r="F29" s="16"/>
      <c r="G29" s="16"/>
      <c r="H29" s="16"/>
      <c r="I29" s="16"/>
    </row>
    <row r="30" spans="1:21" s="20" customFormat="1" ht="16.5" customHeight="1" x14ac:dyDescent="0.25">
      <c r="A30" s="8"/>
      <c r="B30" s="8"/>
      <c r="C30" s="8"/>
      <c r="D30" s="8"/>
      <c r="E30" s="13"/>
      <c r="F30" s="8"/>
      <c r="G30" s="8"/>
      <c r="H30" s="8"/>
      <c r="L30" s="16"/>
      <c r="M30" s="16"/>
      <c r="N30" s="16"/>
      <c r="O30" s="16"/>
      <c r="P30" s="16"/>
      <c r="Q30" s="16"/>
      <c r="R30" s="16"/>
    </row>
    <row r="31" spans="1:21" s="20" customFormat="1" ht="33" customHeight="1" x14ac:dyDescent="0.25">
      <c r="A31" s="8"/>
      <c r="B31" s="8"/>
      <c r="C31" s="8"/>
      <c r="D31" s="8"/>
      <c r="E31" s="13"/>
      <c r="F31" s="13"/>
      <c r="G31" s="8"/>
      <c r="H31" s="8"/>
      <c r="L31" s="16"/>
      <c r="M31" s="16"/>
      <c r="N31" s="16"/>
      <c r="O31" s="16"/>
      <c r="P31" s="16"/>
      <c r="Q31" s="16"/>
      <c r="R31" s="16"/>
    </row>
    <row r="32" spans="1:21" ht="15.75" x14ac:dyDescent="0.25">
      <c r="A32" s="44"/>
      <c r="B32" s="14"/>
      <c r="C32" s="20"/>
      <c r="D32" s="20"/>
      <c r="E32" s="20"/>
      <c r="F32" s="20"/>
      <c r="G32" s="20"/>
      <c r="H32" s="20"/>
      <c r="U32" s="9"/>
    </row>
    <row r="33" spans="1:21" x14ac:dyDescent="0.25">
      <c r="A33" s="51"/>
      <c r="B33" s="52"/>
      <c r="C33" s="52"/>
      <c r="D33" s="52"/>
      <c r="E33" s="52"/>
      <c r="F33" s="52"/>
      <c r="G33" s="52"/>
      <c r="H33" s="49"/>
      <c r="U33" s="9"/>
    </row>
    <row r="34" spans="1:21" x14ac:dyDescent="0.25">
      <c r="A34" s="51"/>
      <c r="B34" s="48"/>
      <c r="C34" s="48"/>
      <c r="D34" s="48"/>
      <c r="E34" s="48"/>
      <c r="F34" s="48"/>
      <c r="G34" s="48"/>
      <c r="H34" s="48"/>
      <c r="U34" s="9"/>
    </row>
    <row r="35" spans="1:21" x14ac:dyDescent="0.25">
      <c r="A35" s="51"/>
      <c r="B35" s="52"/>
      <c r="C35" s="52"/>
      <c r="D35" s="52"/>
      <c r="E35" s="52"/>
      <c r="F35" s="52"/>
      <c r="G35" s="52"/>
      <c r="H35" s="20"/>
      <c r="U35" s="9"/>
    </row>
    <row r="36" spans="1:21" x14ac:dyDescent="0.25">
      <c r="A36" s="51"/>
      <c r="B36" s="49"/>
      <c r="C36" s="49"/>
      <c r="D36" s="49"/>
      <c r="E36" s="49"/>
      <c r="F36" s="49"/>
      <c r="G36" s="49"/>
      <c r="H36" s="49"/>
      <c r="U36" s="9"/>
    </row>
    <row r="37" spans="1:21" x14ac:dyDescent="0.25">
      <c r="A37" s="51"/>
      <c r="B37" s="52"/>
      <c r="C37" s="52"/>
      <c r="D37" s="52"/>
      <c r="E37" s="52"/>
      <c r="F37" s="52"/>
      <c r="G37" s="52"/>
      <c r="H37" s="20"/>
      <c r="U37" s="9"/>
    </row>
    <row r="38" spans="1:21" x14ac:dyDescent="0.25">
      <c r="E38" s="13"/>
      <c r="U38" s="9"/>
    </row>
    <row r="39" spans="1:21" x14ac:dyDescent="0.25">
      <c r="E39" s="13"/>
      <c r="U39" s="9"/>
    </row>
    <row r="40" spans="1:21" x14ac:dyDescent="0.25">
      <c r="E40" s="13"/>
      <c r="U40" s="9"/>
    </row>
    <row r="41" spans="1:21" x14ac:dyDescent="0.25">
      <c r="E41" s="13"/>
      <c r="U41" s="9"/>
    </row>
    <row r="42" spans="1:21" x14ac:dyDescent="0.25">
      <c r="E42" s="13"/>
      <c r="U42" s="9"/>
    </row>
    <row r="43" spans="1:21" x14ac:dyDescent="0.25">
      <c r="E43" s="13"/>
      <c r="U43" s="9"/>
    </row>
    <row r="44" spans="1:21" x14ac:dyDescent="0.25">
      <c r="E44" s="13"/>
      <c r="U44" s="9"/>
    </row>
    <row r="45" spans="1:21" x14ac:dyDescent="0.25">
      <c r="E45" s="13"/>
      <c r="U45" s="9"/>
    </row>
    <row r="46" spans="1:21" x14ac:dyDescent="0.25">
      <c r="E46" s="13"/>
      <c r="U46" s="9"/>
    </row>
    <row r="47" spans="1:21" x14ac:dyDescent="0.25">
      <c r="E47" s="13"/>
    </row>
    <row r="48" spans="1:21" x14ac:dyDescent="0.25">
      <c r="E48" s="13"/>
    </row>
    <row r="49" spans="5:5" x14ac:dyDescent="0.25">
      <c r="E49" s="13"/>
    </row>
    <row r="50" spans="5:5" x14ac:dyDescent="0.25">
      <c r="E50" s="13"/>
    </row>
    <row r="51" spans="5:5" x14ac:dyDescent="0.25">
      <c r="E51" s="13"/>
    </row>
    <row r="52" spans="5:5" x14ac:dyDescent="0.25">
      <c r="E52" s="13"/>
    </row>
    <row r="53" spans="5:5" x14ac:dyDescent="0.25">
      <c r="E53" s="13"/>
    </row>
    <row r="54" spans="5:5" x14ac:dyDescent="0.25">
      <c r="E54" s="13"/>
    </row>
    <row r="55" spans="5:5" x14ac:dyDescent="0.25">
      <c r="E55" s="13"/>
    </row>
    <row r="56" spans="5:5" x14ac:dyDescent="0.25">
      <c r="E56" s="13"/>
    </row>
    <row r="57" spans="5:5" x14ac:dyDescent="0.25">
      <c r="E57" s="13"/>
    </row>
    <row r="58" spans="5:5" x14ac:dyDescent="0.25">
      <c r="E58" s="13"/>
    </row>
    <row r="59" spans="5:5" x14ac:dyDescent="0.25">
      <c r="E59" s="13"/>
    </row>
    <row r="60" spans="5:5" x14ac:dyDescent="0.25">
      <c r="E60" s="13"/>
    </row>
    <row r="61" spans="5:5" x14ac:dyDescent="0.25">
      <c r="E61" s="13"/>
    </row>
    <row r="62" spans="5:5" x14ac:dyDescent="0.25">
      <c r="E62" s="13"/>
    </row>
    <row r="63" spans="5:5" x14ac:dyDescent="0.25">
      <c r="E63" s="13"/>
    </row>
    <row r="64" spans="5:5" x14ac:dyDescent="0.25">
      <c r="E64" s="13"/>
    </row>
    <row r="65" spans="5:5" x14ac:dyDescent="0.25">
      <c r="E65" s="13"/>
    </row>
    <row r="66" spans="5:5" x14ac:dyDescent="0.25">
      <c r="E66" s="13"/>
    </row>
    <row r="67" spans="5:5" x14ac:dyDescent="0.25">
      <c r="E67" s="13"/>
    </row>
    <row r="68" spans="5:5" x14ac:dyDescent="0.25">
      <c r="E68" s="13"/>
    </row>
    <row r="69" spans="5:5" x14ac:dyDescent="0.25">
      <c r="E69" s="13"/>
    </row>
    <row r="70" spans="5:5" x14ac:dyDescent="0.25">
      <c r="E70" s="13"/>
    </row>
    <row r="71" spans="5:5" x14ac:dyDescent="0.25">
      <c r="E71" s="13"/>
    </row>
    <row r="72" spans="5:5" x14ac:dyDescent="0.25">
      <c r="E72" s="13"/>
    </row>
    <row r="73" spans="5:5" x14ac:dyDescent="0.25">
      <c r="E73" s="13"/>
    </row>
    <row r="74" spans="5:5" x14ac:dyDescent="0.25">
      <c r="E74" s="13"/>
    </row>
    <row r="75" spans="5:5" x14ac:dyDescent="0.25">
      <c r="E75" s="13"/>
    </row>
    <row r="76" spans="5:5" x14ac:dyDescent="0.25">
      <c r="E76" s="13"/>
    </row>
    <row r="77" spans="5:5" x14ac:dyDescent="0.25">
      <c r="E77" s="13"/>
    </row>
    <row r="78" spans="5:5" x14ac:dyDescent="0.25">
      <c r="E78" s="13"/>
    </row>
  </sheetData>
  <sheetProtection algorithmName="SHA-512" hashValue="3kIllaw9Vv+4japWfPAby2IxEkooVUwNJ0nF7hoUHqYbhTrWSRnnfDW+qrbISKiPXS6hJhGipieqlKDDwsHiww==" saltValue="1rlvsZcawbTvxNEsxZFpQg==" spinCount="100000" sheet="1" objects="1" scenarios="1" selectLockedCells="1" selectUnlockedCells="1"/>
  <mergeCells count="10">
    <mergeCell ref="A9:H9"/>
    <mergeCell ref="A12:H12"/>
    <mergeCell ref="A13:H13"/>
    <mergeCell ref="A14:G14"/>
    <mergeCell ref="A37:G37"/>
    <mergeCell ref="A15:H15"/>
    <mergeCell ref="A33:H33"/>
    <mergeCell ref="A34:H34"/>
    <mergeCell ref="A35:G35"/>
    <mergeCell ref="A36:H36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550D80B7-77F1-4EF6-B8C5-69A655338BFA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main page</vt:lpstr>
      <vt:lpstr>data</vt:lpstr>
      <vt:lpstr>Sheet1</vt:lpstr>
      <vt:lpstr>Female at Birth</vt:lpstr>
      <vt:lpstr>Sheet2</vt:lpstr>
      <vt:lpstr>Male at Birth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 Schell</dc:creator>
  <cp:lastModifiedBy>Trevor Schell</cp:lastModifiedBy>
  <cp:lastPrinted>2020-12-04T16:27:36Z</cp:lastPrinted>
  <dcterms:created xsi:type="dcterms:W3CDTF">2020-11-26T20:45:44Z</dcterms:created>
  <dcterms:modified xsi:type="dcterms:W3CDTF">2021-12-02T13:20:28Z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{550D80B7-77F1-4EF6-B8C5-69A655338BFA}</vt:lpwstr>
  </property>
</Properties>
</file>